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33B5C8C6-3783-4F81-A96F-D363332B2737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6" l="1"/>
  <c r="C20" i="6"/>
  <c r="D20" i="6"/>
  <c r="E20" i="6"/>
  <c r="F20" i="6"/>
  <c r="G20" i="6"/>
  <c r="H20" i="6"/>
  <c r="I20" i="6"/>
  <c r="J20" i="6"/>
  <c r="K20" i="6"/>
  <c r="B20" i="6"/>
  <c r="C12" i="7" l="1"/>
  <c r="D12" i="7"/>
  <c r="E12" i="7"/>
  <c r="F12" i="7"/>
  <c r="G12" i="7"/>
  <c r="H12" i="7"/>
  <c r="I12" i="7"/>
  <c r="B12" i="7"/>
  <c r="G89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1" i="9" l="1"/>
  <c r="L31" i="9"/>
  <c r="K31" i="9"/>
  <c r="J31" i="9"/>
  <c r="I31" i="9"/>
  <c r="H31" i="9"/>
  <c r="M44" i="9" l="1"/>
  <c r="O19" i="10" l="1"/>
  <c r="N19" i="10"/>
  <c r="M19" i="10"/>
  <c r="L19" i="10"/>
  <c r="K19" i="10"/>
  <c r="J19" i="10"/>
  <c r="L35" i="10" l="1"/>
  <c r="K35" i="10"/>
  <c r="J35" i="10"/>
  <c r="D37" i="10"/>
  <c r="C37" i="10"/>
  <c r="B37" i="10"/>
  <c r="D30" i="10"/>
  <c r="C30" i="10"/>
  <c r="B30" i="10"/>
  <c r="G22" i="10"/>
  <c r="F22" i="10"/>
  <c r="E22" i="10"/>
  <c r="D22" i="10"/>
  <c r="C22" i="10"/>
  <c r="B22" i="10"/>
  <c r="F15" i="10"/>
  <c r="E15" i="10"/>
  <c r="D15" i="10"/>
  <c r="C15" i="10"/>
  <c r="B15" i="10"/>
  <c r="O12" i="10"/>
  <c r="N12" i="10"/>
  <c r="M12" i="10"/>
  <c r="L12" i="10"/>
  <c r="K12" i="10"/>
  <c r="J12" i="10"/>
  <c r="G15" i="10" l="1"/>
  <c r="E37" i="10"/>
  <c r="M35" i="10"/>
  <c r="J52" i="6"/>
  <c r="C64" i="5" l="1"/>
  <c r="D64" i="5"/>
  <c r="E64" i="5"/>
  <c r="X31" i="6" l="1"/>
  <c r="Y31" i="6"/>
  <c r="Z31" i="6"/>
  <c r="AA31" i="6"/>
  <c r="I47" i="7" l="1"/>
  <c r="H47" i="7"/>
  <c r="G47" i="7"/>
  <c r="F47" i="7"/>
  <c r="E47" i="7"/>
  <c r="D47" i="7"/>
  <c r="I43" i="7"/>
  <c r="H43" i="7"/>
  <c r="G43" i="7"/>
  <c r="F43" i="7"/>
  <c r="E43" i="7"/>
  <c r="D43" i="7"/>
  <c r="Q33" i="7"/>
  <c r="P33" i="7"/>
  <c r="O33" i="7"/>
  <c r="N33" i="7"/>
  <c r="M33" i="7"/>
  <c r="L33" i="7"/>
  <c r="D33" i="7"/>
  <c r="C33" i="7"/>
  <c r="B33" i="7"/>
  <c r="I32" i="7"/>
  <c r="H32" i="7"/>
  <c r="D26" i="7"/>
  <c r="C26" i="7"/>
  <c r="B26" i="7"/>
  <c r="I20" i="7"/>
  <c r="H20" i="7"/>
  <c r="G20" i="7"/>
  <c r="F20" i="7"/>
  <c r="E20" i="7"/>
  <c r="D20" i="7"/>
  <c r="C20" i="7"/>
  <c r="B20" i="7"/>
  <c r="E33" i="7" l="1"/>
  <c r="O37" i="6"/>
  <c r="P37" i="6"/>
  <c r="Q37" i="6"/>
  <c r="R37" i="6"/>
  <c r="S37" i="6"/>
  <c r="N37" i="6"/>
  <c r="E47" i="5" l="1"/>
  <c r="E48" i="5"/>
  <c r="E49" i="5"/>
  <c r="E50" i="5"/>
  <c r="C46" i="9" l="1"/>
  <c r="D46" i="9"/>
  <c r="B46" i="9"/>
  <c r="C28" i="9"/>
  <c r="D28" i="9"/>
  <c r="B28" i="9"/>
  <c r="E45" i="5" l="1"/>
  <c r="E46" i="5"/>
  <c r="C10" i="9" l="1"/>
  <c r="D10" i="9"/>
  <c r="E10" i="9"/>
  <c r="F10" i="9"/>
  <c r="G10" i="9"/>
  <c r="H10" i="9"/>
  <c r="I10" i="9"/>
  <c r="B10" i="9"/>
  <c r="E44" i="5" l="1"/>
  <c r="G81" i="6" l="1"/>
  <c r="M37" i="5" l="1"/>
  <c r="C60" i="9" l="1"/>
  <c r="D60" i="9"/>
  <c r="B60" i="9"/>
  <c r="D69" i="5" l="1"/>
  <c r="E69" i="5"/>
  <c r="F69" i="5"/>
  <c r="G69" i="5"/>
  <c r="H69" i="5"/>
  <c r="C69" i="5"/>
  <c r="C84" i="6" l="1"/>
  <c r="M49" i="9" l="1"/>
  <c r="C49" i="9" l="1"/>
  <c r="D49" i="9"/>
  <c r="B49" i="9"/>
  <c r="C33" i="9"/>
  <c r="D33" i="9"/>
  <c r="B33" i="9"/>
  <c r="B37" i="5"/>
  <c r="E33" i="9" l="1"/>
  <c r="F64" i="5" l="1"/>
  <c r="G64" i="5"/>
  <c r="H64" i="5"/>
  <c r="B34" i="6" l="1"/>
  <c r="C51" i="5" l="1"/>
  <c r="D51" i="5"/>
  <c r="B51" i="5"/>
  <c r="E51" i="5" l="1"/>
  <c r="C15" i="9"/>
  <c r="D15" i="9"/>
  <c r="E15" i="9"/>
  <c r="F15" i="9"/>
  <c r="G15" i="9"/>
  <c r="H15" i="9"/>
  <c r="I15" i="9"/>
  <c r="B15" i="9"/>
  <c r="I63" i="6" l="1"/>
  <c r="J63" i="6"/>
  <c r="C61" i="6"/>
  <c r="D61" i="6"/>
  <c r="B61" i="6"/>
  <c r="H52" i="6"/>
  <c r="I52" i="6"/>
  <c r="B87" i="5"/>
  <c r="C87" i="5"/>
  <c r="D87" i="5"/>
  <c r="E87" i="5"/>
  <c r="F87" i="5"/>
  <c r="C34" i="6"/>
  <c r="D34" i="6"/>
  <c r="E34" i="6"/>
  <c r="F34" i="6"/>
  <c r="G34" i="6"/>
  <c r="H34" i="6"/>
  <c r="I34" i="6"/>
  <c r="J34" i="6"/>
  <c r="K34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6" i="9"/>
  <c r="C56" i="9"/>
  <c r="B56" i="9"/>
  <c r="J41" i="9"/>
  <c r="I41" i="9"/>
  <c r="H41" i="9"/>
  <c r="C77" i="6"/>
  <c r="D52" i="6"/>
  <c r="C52" i="6"/>
  <c r="B52" i="6"/>
  <c r="W31" i="6"/>
  <c r="V31" i="6"/>
  <c r="K63" i="6" l="1"/>
  <c r="E61" i="6"/>
</calcChain>
</file>

<file path=xl/sharedStrings.xml><?xml version="1.0" encoding="utf-8"?>
<sst xmlns="http://schemas.openxmlformats.org/spreadsheetml/2006/main" count="415" uniqueCount="109">
  <si>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</si>
  <si>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</si>
  <si>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</si>
  <si>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</si>
  <si>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</si>
  <si>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</si>
  <si>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</si>
  <si>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</si>
  <si>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</si>
  <si>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</si>
  <si>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</si>
  <si>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</si>
  <si>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</si>
  <si>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</si>
  <si>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</si>
  <si>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</si>
  <si>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</si>
  <si>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</si>
  <si>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</si>
  <si>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</si>
  <si>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</si>
  <si>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</si>
  <si>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</si>
  <si>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</si>
  <si>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</si>
  <si>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</si>
  <si>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</si>
  <si>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</si>
  <si>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</si>
  <si>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</si>
  <si>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</si>
  <si>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</si>
  <si>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</si>
  <si>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</si>
  <si>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</si>
  <si>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</si>
  <si>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</si>
  <si>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</si>
  <si>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</si>
  <si>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</si>
  <si>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</si>
  <si>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</si>
  <si>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</si>
  <si>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</si>
  <si>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</si>
  <si>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</si>
  <si>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</si>
  <si>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</si>
  <si>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</si>
  <si>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</si>
  <si>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</si>
  <si>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</si>
  <si>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</si>
  <si>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</si>
  <si>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</si>
  <si>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</si>
  <si>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</si>
  <si>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</si>
  <si>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</si>
  <si>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</si>
  <si>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</si>
  <si>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</si>
  <si>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</si>
  <si>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</si>
  <si>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</si>
  <si>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</si>
  <si>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</si>
  <si>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</si>
  <si>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</si>
  <si>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</si>
  <si>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</si>
  <si>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</si>
  <si>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</si>
  <si>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</si>
  <si>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</si>
  <si>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</si>
  <si>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</si>
  <si>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</si>
  <si>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</si>
  <si>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</si>
  <si>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</si>
  <si>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</si>
  <si>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</si>
  <si>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</si>
  <si>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</si>
  <si>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</si>
  <si>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</si>
  <si>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</si>
  <si>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</si>
  <si>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</si>
  <si>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</si>
  <si>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</si>
  <si>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</si>
  <si>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</si>
  <si>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</si>
  <si>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</si>
  <si>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</si>
  <si>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</si>
  <si>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</si>
  <si>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</si>
  <si>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</si>
  <si>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</si>
  <si>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* the 1 STW collected in January we trucked down to Mehama boat ramp because of high TDG levels</t>
  </si>
  <si>
    <t>River Bend</t>
  </si>
  <si>
    <t>January</t>
  </si>
  <si>
    <t>Apr **</t>
  </si>
  <si>
    <t>** 4 pr of STW partial spawned 4/20/22for Surrogates and released upstream</t>
  </si>
  <si>
    <t>1W Male</t>
  </si>
  <si>
    <t>Trap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</si>
</sst>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2">
    <xf numFmtId="164" fontId="0" fillId="0" borderId="0" xfId="0"/>
    <xf numFmtId="164" fontId="2" fillId="0" borderId="0" xfId="0" applyFont="1"/>
    <xf numFmtId="164" fontId="0" fillId="0" borderId="0" xfId="0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0" fontId="0" fillId="0" borderId="0" xfId="0" applyNumberFormat="1" applyBorder="1"/>
    <xf numFmtId="16" fontId="0" fillId="0" borderId="11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0" fontId="0" fillId="0" borderId="0" xfId="0" applyNumberFormat="1"/>
    <xf numFmtId="0" fontId="9" fillId="0" borderId="0" xfId="0" applyNumberFormat="1" applyFont="1"/>
    <xf numFmtId="164" fontId="0" fillId="0" borderId="0" xfId="0" applyFont="1"/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4" fontId="11" fillId="2" borderId="5" xfId="0" applyFont="1" applyFill="1" applyBorder="1" applyAlignment="1">
      <alignment horizontal="center"/>
    </xf>
    <xf numFmtId="164" fontId="9" fillId="2" borderId="5" xfId="0" applyFont="1" applyFill="1" applyBorder="1" applyAlignment="1">
      <alignment horizontal="center"/>
    </xf>
    <xf numFmtId="164" fontId="9" fillId="2" borderId="28" xfId="0" applyFont="1" applyFill="1" applyBorder="1" applyAlignment="1">
      <alignment horizontal="center"/>
    </xf>
    <xf numFmtId="164" fontId="0" fillId="2" borderId="5" xfId="0" applyFill="1" applyBorder="1"/>
    <xf numFmtId="164" fontId="0" fillId="2" borderId="28" xfId="0" applyFill="1" applyBorder="1"/>
    <xf numFmtId="16" fontId="0" fillId="0" borderId="10" xfId="0" applyNumberFormat="1" applyBorder="1" applyAlignment="1">
      <alignment horizontal="center"/>
    </xf>
    <xf numFmtId="164" fontId="8" fillId="0" borderId="10" xfId="0" applyFont="1" applyBorder="1"/>
    <xf numFmtId="16" fontId="0" fillId="9" borderId="19" xfId="0" applyNumberFormat="1" applyFill="1" applyBorder="1" applyAlignment="1">
      <alignment horizontal="center"/>
    </xf>
    <xf numFmtId="1" fontId="0" fillId="9" borderId="20" xfId="0" applyNumberForma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9" fontId="0" fillId="2" borderId="35" xfId="3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opLeftCell="A59" workbookViewId="0">
      <selection activeCell="I82" sqref="I82"/>
    </sheetView>
  </sheetViews>
  <sheetFormatPr defaultRowHeight="14.25" x14ac:dyDescent="0.45"/>
  <cols>
    <col min="1" max="1" width="13.796875" style="97" customWidth="1"/>
    <col min="2" max="2" width="19.1328125" style="97" customWidth="1"/>
    <col min="3" max="3" width="10.53125" style="97" customWidth="1"/>
    <col min="4" max="4" width="10" style="97" customWidth="1"/>
    <col min="5" max="5" width="14.53125" style="97" customWidth="1"/>
    <col min="6" max="6" width="8.53125" style="97" customWidth="1"/>
    <col min="7" max="7" width="10.46484375" style="97" customWidth="1"/>
    <col min="8" max="8" width="8.46484375" style="97" customWidth="1"/>
    <col min="9" max="9" width="10.1328125" style="97" customWidth="1"/>
    <col min="10" max="10" width="10.53125" style="97" customWidth="1"/>
    <col min="11" max="11" width="9.53125" style="97" customWidth="1"/>
    <col min="12" max="12" width="9.1328125" style="97"/>
    <col min="13" max="13" width="11.1328125" style="97" customWidth="1"/>
    <col min="14" max="14" width="9.1328125" style="97"/>
    <col min="15" max="15" width="4.19921875" style="97" customWidth="1"/>
    <col min="17" max="17" width="12.86328125" customWidth="1"/>
  </cols>
  <sheetData>
    <row r="1" spans="1:18" ht="28.9" thickBot="1" x14ac:dyDescent="0.9">
      <c r="A1" s="495" t="s">
        <v>34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7"/>
    </row>
    <row r="2" spans="1:18" ht="18" x14ac:dyDescent="0.55000000000000004">
      <c r="A2" s="96"/>
    </row>
    <row r="3" spans="1:18" ht="16.149999999999999" thickBot="1" x14ac:dyDescent="0.55000000000000004">
      <c r="A3" s="34" t="s">
        <v>38</v>
      </c>
      <c r="B3" s="198"/>
    </row>
    <row r="4" spans="1:18" ht="14.65" thickBot="1" x14ac:dyDescent="0.5">
      <c r="A4" s="146"/>
      <c r="B4" s="498" t="s">
        <v>16</v>
      </c>
      <c r="C4" s="498"/>
      <c r="D4" s="498"/>
      <c r="E4" s="498" t="s">
        <v>17</v>
      </c>
      <c r="F4" s="498"/>
      <c r="G4" s="498"/>
      <c r="H4" s="412" t="s">
        <v>14</v>
      </c>
      <c r="I4" s="498" t="s">
        <v>15</v>
      </c>
      <c r="J4" s="498"/>
      <c r="K4" s="412" t="s">
        <v>2</v>
      </c>
      <c r="L4" s="412" t="s">
        <v>29</v>
      </c>
      <c r="M4" s="147" t="s">
        <v>1</v>
      </c>
    </row>
    <row r="5" spans="1:18" ht="14.65" thickBot="1" x14ac:dyDescent="0.5">
      <c r="A5" s="146" t="s">
        <v>0</v>
      </c>
      <c r="B5" s="541" t="s">
        <v>4</v>
      </c>
      <c r="C5" s="542" t="s">
        <v>3</v>
      </c>
      <c r="D5" s="542" t="s">
        <v>5</v>
      </c>
      <c r="E5" s="541" t="s">
        <v>4</v>
      </c>
      <c r="F5" s="542" t="s">
        <v>3</v>
      </c>
      <c r="G5" s="542" t="s">
        <v>5</v>
      </c>
      <c r="H5" s="542"/>
      <c r="I5" s="542" t="s">
        <v>4</v>
      </c>
      <c r="J5" s="542" t="s">
        <v>3</v>
      </c>
      <c r="K5" s="542"/>
      <c r="L5" s="542"/>
      <c r="M5" s="543"/>
    </row>
    <row r="6" spans="1:18" s="136" customFormat="1" x14ac:dyDescent="0.45">
      <c r="A6" s="290">
        <v>44713</v>
      </c>
      <c r="B6" s="451">
        <v>0</v>
      </c>
      <c r="C6" s="451">
        <v>0</v>
      </c>
      <c r="D6" s="451">
        <v>0</v>
      </c>
      <c r="E6" s="451">
        <v>0</v>
      </c>
      <c r="F6" s="451">
        <v>0</v>
      </c>
      <c r="G6" s="451">
        <v>0</v>
      </c>
      <c r="H6" s="451">
        <v>3</v>
      </c>
      <c r="I6" s="384">
        <v>0</v>
      </c>
      <c r="J6" s="384">
        <v>0</v>
      </c>
      <c r="K6" s="384">
        <v>0</v>
      </c>
      <c r="L6" s="451">
        <v>7</v>
      </c>
      <c r="M6" s="351">
        <v>0</v>
      </c>
      <c r="N6" s="97"/>
      <c r="O6" s="97"/>
    </row>
    <row r="7" spans="1:18" s="136" customFormat="1" x14ac:dyDescent="0.45">
      <c r="A7" s="382">
        <v>44718</v>
      </c>
      <c r="B7" s="384">
        <v>8</v>
      </c>
      <c r="C7" s="384">
        <v>4</v>
      </c>
      <c r="D7" s="384">
        <v>0</v>
      </c>
      <c r="E7" s="384">
        <v>3</v>
      </c>
      <c r="F7" s="384">
        <v>0</v>
      </c>
      <c r="G7" s="384">
        <v>0</v>
      </c>
      <c r="H7" s="384">
        <v>50</v>
      </c>
      <c r="I7" s="384">
        <v>0</v>
      </c>
      <c r="J7" s="384">
        <v>0</v>
      </c>
      <c r="K7" s="384">
        <v>0</v>
      </c>
      <c r="L7" s="384">
        <v>20</v>
      </c>
      <c r="M7" s="351">
        <v>0</v>
      </c>
      <c r="N7" s="97"/>
      <c r="O7" s="97"/>
    </row>
    <row r="8" spans="1:18" s="136" customFormat="1" x14ac:dyDescent="0.45">
      <c r="A8" s="382">
        <v>44720</v>
      </c>
      <c r="B8" s="384">
        <v>3</v>
      </c>
      <c r="C8" s="384">
        <v>1</v>
      </c>
      <c r="D8" s="384">
        <v>0</v>
      </c>
      <c r="E8" s="384">
        <v>0</v>
      </c>
      <c r="F8" s="384">
        <v>0</v>
      </c>
      <c r="G8" s="384">
        <v>0</v>
      </c>
      <c r="H8" s="384">
        <v>21</v>
      </c>
      <c r="I8" s="384">
        <v>0</v>
      </c>
      <c r="J8" s="384">
        <v>0</v>
      </c>
      <c r="K8" s="384">
        <v>0</v>
      </c>
      <c r="L8" s="384">
        <v>5</v>
      </c>
      <c r="M8" s="351">
        <v>0</v>
      </c>
      <c r="N8" s="97"/>
      <c r="O8" s="97"/>
    </row>
    <row r="9" spans="1:18" x14ac:dyDescent="0.45">
      <c r="A9" s="382">
        <v>44722</v>
      </c>
      <c r="B9" s="384">
        <v>16</v>
      </c>
      <c r="C9" s="384">
        <v>7</v>
      </c>
      <c r="D9" s="384">
        <v>2</v>
      </c>
      <c r="E9" s="384">
        <v>2</v>
      </c>
      <c r="F9" s="384">
        <v>1</v>
      </c>
      <c r="G9" s="384">
        <v>0</v>
      </c>
      <c r="H9" s="384">
        <v>25</v>
      </c>
      <c r="I9" s="384">
        <v>0</v>
      </c>
      <c r="J9" s="384">
        <v>0</v>
      </c>
      <c r="K9" s="384">
        <v>0</v>
      </c>
      <c r="L9" s="384">
        <v>2</v>
      </c>
      <c r="M9" s="351">
        <v>0</v>
      </c>
    </row>
    <row r="10" spans="1:18" s="136" customFormat="1" x14ac:dyDescent="0.45">
      <c r="A10" s="382">
        <v>44725</v>
      </c>
      <c r="B10" s="384">
        <v>32</v>
      </c>
      <c r="C10" s="384">
        <v>15</v>
      </c>
      <c r="D10" s="384">
        <v>3</v>
      </c>
      <c r="E10" s="384">
        <v>3</v>
      </c>
      <c r="F10" s="384">
        <v>4</v>
      </c>
      <c r="G10" s="384">
        <v>1</v>
      </c>
      <c r="H10" s="384">
        <v>24</v>
      </c>
      <c r="I10" s="384">
        <v>0</v>
      </c>
      <c r="J10" s="384">
        <v>0</v>
      </c>
      <c r="K10" s="384">
        <v>0</v>
      </c>
      <c r="L10" s="384">
        <v>2</v>
      </c>
      <c r="M10" s="351">
        <v>0</v>
      </c>
      <c r="N10" s="97"/>
      <c r="O10" s="97"/>
    </row>
    <row r="11" spans="1:18" s="136" customFormat="1" x14ac:dyDescent="0.45">
      <c r="A11" s="382">
        <v>44727</v>
      </c>
      <c r="B11" s="384">
        <v>10</v>
      </c>
      <c r="C11" s="384">
        <v>7</v>
      </c>
      <c r="D11" s="384">
        <v>0</v>
      </c>
      <c r="E11" s="384">
        <v>6</v>
      </c>
      <c r="F11" s="384">
        <v>4</v>
      </c>
      <c r="G11" s="384">
        <v>0</v>
      </c>
      <c r="H11" s="384">
        <v>17</v>
      </c>
      <c r="I11" s="384">
        <v>0</v>
      </c>
      <c r="J11" s="384">
        <v>0</v>
      </c>
      <c r="K11" s="384">
        <v>0</v>
      </c>
      <c r="L11" s="384">
        <v>0</v>
      </c>
      <c r="M11" s="351">
        <v>0</v>
      </c>
      <c r="N11" s="97"/>
      <c r="O11" s="97"/>
    </row>
    <row r="12" spans="1:18" s="136" customFormat="1" x14ac:dyDescent="0.45">
      <c r="A12" s="382">
        <v>44729</v>
      </c>
      <c r="B12" s="384">
        <v>3</v>
      </c>
      <c r="C12" s="384">
        <v>1</v>
      </c>
      <c r="D12" s="384">
        <v>0</v>
      </c>
      <c r="E12" s="384">
        <v>2</v>
      </c>
      <c r="F12" s="384">
        <v>1</v>
      </c>
      <c r="G12" s="384">
        <v>0</v>
      </c>
      <c r="H12" s="384">
        <v>44</v>
      </c>
      <c r="I12" s="384">
        <v>0</v>
      </c>
      <c r="J12" s="384">
        <v>0</v>
      </c>
      <c r="K12" s="384">
        <v>0</v>
      </c>
      <c r="L12" s="384">
        <v>3</v>
      </c>
      <c r="M12" s="351">
        <v>0</v>
      </c>
      <c r="N12" s="97"/>
      <c r="O12" s="97"/>
    </row>
    <row r="13" spans="1:18" s="136" customFormat="1" x14ac:dyDescent="0.45">
      <c r="A13" s="382">
        <v>44734</v>
      </c>
      <c r="B13" s="384">
        <v>34</v>
      </c>
      <c r="C13" s="384">
        <v>25</v>
      </c>
      <c r="D13" s="384">
        <v>0</v>
      </c>
      <c r="E13" s="384">
        <v>7</v>
      </c>
      <c r="F13" s="384">
        <v>6</v>
      </c>
      <c r="G13" s="384">
        <v>0</v>
      </c>
      <c r="H13" s="384">
        <v>34</v>
      </c>
      <c r="I13" s="384">
        <v>0</v>
      </c>
      <c r="J13" s="384">
        <v>0</v>
      </c>
      <c r="K13" s="384">
        <v>0</v>
      </c>
      <c r="L13" s="384">
        <v>0</v>
      </c>
      <c r="M13" s="351">
        <v>0</v>
      </c>
      <c r="N13" s="97"/>
      <c r="O13" s="97"/>
    </row>
    <row r="14" spans="1:18" s="136" customFormat="1" x14ac:dyDescent="0.45">
      <c r="A14" s="382">
        <v>44736</v>
      </c>
      <c r="B14" s="384">
        <v>39</v>
      </c>
      <c r="C14" s="384">
        <v>42</v>
      </c>
      <c r="D14" s="384">
        <v>0</v>
      </c>
      <c r="E14" s="384">
        <v>10</v>
      </c>
      <c r="F14" s="384">
        <v>7</v>
      </c>
      <c r="G14" s="384">
        <v>0</v>
      </c>
      <c r="H14" s="384">
        <v>45</v>
      </c>
      <c r="I14" s="384">
        <v>0</v>
      </c>
      <c r="J14" s="384">
        <v>0</v>
      </c>
      <c r="K14" s="384">
        <v>0</v>
      </c>
      <c r="L14" s="384">
        <v>0</v>
      </c>
      <c r="M14" s="351">
        <v>0</v>
      </c>
      <c r="N14" s="97"/>
      <c r="O14" s="97"/>
    </row>
    <row r="15" spans="1:18" x14ac:dyDescent="0.45">
      <c r="A15" s="382">
        <v>44739</v>
      </c>
      <c r="B15" s="384">
        <v>123</v>
      </c>
      <c r="C15" s="384">
        <v>127</v>
      </c>
      <c r="D15" s="384">
        <v>8</v>
      </c>
      <c r="E15" s="384">
        <v>26</v>
      </c>
      <c r="F15" s="384">
        <v>18</v>
      </c>
      <c r="G15" s="384">
        <v>3</v>
      </c>
      <c r="H15" s="384">
        <v>36</v>
      </c>
      <c r="I15" s="384">
        <v>0</v>
      </c>
      <c r="J15" s="384">
        <v>0</v>
      </c>
      <c r="K15" s="384">
        <v>0</v>
      </c>
      <c r="L15" s="384">
        <v>1</v>
      </c>
      <c r="M15" s="351">
        <v>0</v>
      </c>
    </row>
    <row r="16" spans="1:18" ht="16.8" customHeight="1" x14ac:dyDescent="0.45">
      <c r="A16" s="382">
        <v>44740</v>
      </c>
      <c r="B16" s="384">
        <v>86</v>
      </c>
      <c r="C16" s="384">
        <v>67</v>
      </c>
      <c r="D16" s="384">
        <v>8</v>
      </c>
      <c r="E16" s="384">
        <v>16</v>
      </c>
      <c r="F16" s="384">
        <v>13</v>
      </c>
      <c r="G16" s="384">
        <v>4</v>
      </c>
      <c r="H16" s="384">
        <v>45</v>
      </c>
      <c r="I16" s="384">
        <v>0</v>
      </c>
      <c r="J16" s="384">
        <v>0</v>
      </c>
      <c r="K16" s="384">
        <v>0</v>
      </c>
      <c r="L16" s="384">
        <v>1</v>
      </c>
      <c r="M16" s="351">
        <v>0</v>
      </c>
    </row>
    <row r="17" spans="1:19" s="251" customFormat="1" x14ac:dyDescent="0.45">
      <c r="A17" s="382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51"/>
      <c r="N17" s="97"/>
      <c r="O17" s="97"/>
    </row>
    <row r="18" spans="1:19" s="251" customFormat="1" x14ac:dyDescent="0.45">
      <c r="A18" s="382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51"/>
      <c r="N18" s="97"/>
      <c r="O18" s="97"/>
    </row>
    <row r="19" spans="1:19" s="251" customFormat="1" x14ac:dyDescent="0.45">
      <c r="A19" s="382"/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51"/>
      <c r="N19" s="97"/>
      <c r="O19" s="97"/>
    </row>
    <row r="20" spans="1:19" s="251" customFormat="1" x14ac:dyDescent="0.45">
      <c r="A20" s="479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480"/>
      <c r="N20" s="97"/>
      <c r="O20" s="97"/>
    </row>
    <row r="21" spans="1:19" s="251" customFormat="1" x14ac:dyDescent="0.45">
      <c r="A21" s="366"/>
      <c r="B21" s="199"/>
      <c r="C21" s="199"/>
      <c r="D21" s="199"/>
      <c r="E21" s="199"/>
      <c r="F21" s="199"/>
      <c r="G21" s="199"/>
      <c r="H21" s="199"/>
      <c r="I21" s="387"/>
      <c r="J21" s="387"/>
      <c r="K21" s="199"/>
      <c r="L21" s="199"/>
      <c r="M21" s="310"/>
      <c r="N21" s="97"/>
      <c r="O21" s="97"/>
    </row>
    <row r="22" spans="1:19" ht="14.65" thickBot="1" x14ac:dyDescent="0.5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1"/>
      <c r="R22" s="168"/>
      <c r="S22" s="168"/>
    </row>
    <row r="23" spans="1:19" ht="14.65" thickBot="1" x14ac:dyDescent="0.5">
      <c r="A23" s="397" t="s">
        <v>27</v>
      </c>
      <c r="B23" s="126">
        <f t="shared" ref="B23:M23" si="0">SUM(B6:B22)</f>
        <v>354</v>
      </c>
      <c r="C23" s="126">
        <f t="shared" si="0"/>
        <v>296</v>
      </c>
      <c r="D23" s="126">
        <f t="shared" si="0"/>
        <v>21</v>
      </c>
      <c r="E23" s="126">
        <f t="shared" si="0"/>
        <v>75</v>
      </c>
      <c r="F23" s="126">
        <f t="shared" si="0"/>
        <v>54</v>
      </c>
      <c r="G23" s="126">
        <f t="shared" si="0"/>
        <v>8</v>
      </c>
      <c r="H23" s="126">
        <f t="shared" si="0"/>
        <v>344</v>
      </c>
      <c r="I23" s="126">
        <f t="shared" si="0"/>
        <v>0</v>
      </c>
      <c r="J23" s="126">
        <f t="shared" si="0"/>
        <v>0</v>
      </c>
      <c r="K23" s="126">
        <f t="shared" si="0"/>
        <v>0</v>
      </c>
      <c r="L23" s="126">
        <f t="shared" si="0"/>
        <v>41</v>
      </c>
      <c r="M23" s="398">
        <f t="shared" si="0"/>
        <v>0</v>
      </c>
      <c r="P23" s="481"/>
      <c r="R23" s="168"/>
      <c r="S23" s="168"/>
    </row>
    <row r="24" spans="1:19" x14ac:dyDescent="0.45">
      <c r="A24" s="166" t="s">
        <v>54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104">
        <v>1</v>
      </c>
      <c r="K24" s="104">
        <v>0</v>
      </c>
      <c r="L24" s="141">
        <v>21</v>
      </c>
      <c r="M24" s="105">
        <v>0</v>
      </c>
      <c r="R24" s="168"/>
      <c r="S24" s="168"/>
    </row>
    <row r="25" spans="1:19" x14ac:dyDescent="0.45">
      <c r="A25" s="137" t="s">
        <v>55</v>
      </c>
      <c r="B25" s="104">
        <v>0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2</v>
      </c>
      <c r="J25" s="104">
        <v>1</v>
      </c>
      <c r="K25" s="104">
        <v>0</v>
      </c>
      <c r="L25" s="141">
        <v>12</v>
      </c>
      <c r="M25" s="105">
        <v>0</v>
      </c>
      <c r="R25" s="168"/>
      <c r="S25" s="168"/>
    </row>
    <row r="26" spans="1:19" x14ac:dyDescent="0.45">
      <c r="A26" s="137" t="s">
        <v>57</v>
      </c>
      <c r="B26" s="104">
        <v>0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18</v>
      </c>
      <c r="J26" s="104">
        <v>13</v>
      </c>
      <c r="K26" s="104">
        <v>0</v>
      </c>
      <c r="L26" s="138">
        <v>4</v>
      </c>
      <c r="M26" s="105">
        <v>0</v>
      </c>
      <c r="R26" s="168"/>
      <c r="S26" s="168"/>
    </row>
    <row r="27" spans="1:19" x14ac:dyDescent="0.45">
      <c r="A27" s="137" t="s">
        <v>59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6</v>
      </c>
      <c r="I27" s="104">
        <v>26</v>
      </c>
      <c r="J27" s="104">
        <v>37</v>
      </c>
      <c r="K27" s="138">
        <v>0</v>
      </c>
      <c r="L27" s="138">
        <v>3</v>
      </c>
      <c r="M27" s="105">
        <v>0</v>
      </c>
      <c r="R27" s="168"/>
      <c r="S27" s="168"/>
    </row>
    <row r="28" spans="1:19" x14ac:dyDescent="0.45">
      <c r="A28" s="137" t="s">
        <v>62</v>
      </c>
      <c r="B28" s="104">
        <v>0</v>
      </c>
      <c r="C28" s="104">
        <v>0</v>
      </c>
      <c r="D28" s="104">
        <v>0</v>
      </c>
      <c r="E28" s="104">
        <v>3</v>
      </c>
      <c r="F28" s="104">
        <v>1</v>
      </c>
      <c r="G28" s="104">
        <v>0</v>
      </c>
      <c r="H28" s="104">
        <v>63</v>
      </c>
      <c r="I28" s="104">
        <v>13</v>
      </c>
      <c r="J28" s="104">
        <v>31</v>
      </c>
      <c r="K28" s="138">
        <v>0</v>
      </c>
      <c r="L28" s="138">
        <v>68</v>
      </c>
      <c r="M28" s="105">
        <v>0</v>
      </c>
    </row>
    <row r="29" spans="1:19" x14ac:dyDescent="0.45">
      <c r="A29" s="140" t="s">
        <v>64</v>
      </c>
      <c r="B29" s="104">
        <v>354</v>
      </c>
      <c r="C29" s="104">
        <v>296</v>
      </c>
      <c r="D29" s="104">
        <v>21</v>
      </c>
      <c r="E29" s="104">
        <v>75</v>
      </c>
      <c r="F29" s="104">
        <v>54</v>
      </c>
      <c r="G29" s="104">
        <v>8</v>
      </c>
      <c r="H29" s="104">
        <v>344</v>
      </c>
      <c r="I29" s="104">
        <v>0</v>
      </c>
      <c r="J29" s="104">
        <v>0</v>
      </c>
      <c r="K29" s="138">
        <v>0</v>
      </c>
      <c r="L29" s="138">
        <v>41</v>
      </c>
      <c r="M29" s="105">
        <v>0</v>
      </c>
    </row>
    <row r="30" spans="1:19" x14ac:dyDescent="0.45">
      <c r="A30" s="140" t="s">
        <v>45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38">
        <v>0</v>
      </c>
      <c r="L30" s="138">
        <v>0</v>
      </c>
      <c r="M30" s="105">
        <v>0</v>
      </c>
    </row>
    <row r="31" spans="1:19" x14ac:dyDescent="0.45">
      <c r="A31" s="140" t="s">
        <v>65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5">
        <v>0</v>
      </c>
      <c r="N31" s="114"/>
      <c r="O31" s="114"/>
      <c r="P31" s="69"/>
    </row>
    <row r="32" spans="1:19" x14ac:dyDescent="0.45">
      <c r="A32" s="140" t="s">
        <v>51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5">
        <v>0</v>
      </c>
      <c r="N32" s="114"/>
      <c r="O32" s="114"/>
      <c r="P32" s="69"/>
    </row>
    <row r="33" spans="1:16" x14ac:dyDescent="0.45">
      <c r="A33" s="140" t="s">
        <v>52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5">
        <v>0</v>
      </c>
      <c r="N33" s="114"/>
      <c r="O33" s="114"/>
      <c r="P33" s="69"/>
    </row>
    <row r="34" spans="1:16" x14ac:dyDescent="0.45">
      <c r="A34" s="140" t="s">
        <v>75</v>
      </c>
      <c r="B34" s="104">
        <v>0</v>
      </c>
      <c r="C34" s="104">
        <v>0</v>
      </c>
      <c r="D34" s="104">
        <v>0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5">
        <v>0</v>
      </c>
    </row>
    <row r="35" spans="1:16" s="136" customFormat="1" x14ac:dyDescent="0.45">
      <c r="A35" s="140" t="s">
        <v>76</v>
      </c>
      <c r="B35" s="104">
        <v>0</v>
      </c>
      <c r="C35" s="104">
        <v>0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5">
        <v>0</v>
      </c>
      <c r="N35" s="97"/>
      <c r="O35" s="97"/>
    </row>
    <row r="36" spans="1:16" x14ac:dyDescent="0.45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2"/>
    </row>
    <row r="37" spans="1:16" ht="14.65" thickBot="1" x14ac:dyDescent="0.5">
      <c r="A37" s="143" t="s">
        <v>31</v>
      </c>
      <c r="B37" s="144">
        <f>SUM(B24:B36)</f>
        <v>354</v>
      </c>
      <c r="C37" s="144">
        <f t="shared" ref="C37:L37" si="1">SUM(C24:C36)</f>
        <v>296</v>
      </c>
      <c r="D37" s="144">
        <f t="shared" si="1"/>
        <v>21</v>
      </c>
      <c r="E37" s="144">
        <f t="shared" si="1"/>
        <v>78</v>
      </c>
      <c r="F37" s="144">
        <f t="shared" si="1"/>
        <v>55</v>
      </c>
      <c r="G37" s="144">
        <f t="shared" si="1"/>
        <v>8</v>
      </c>
      <c r="H37" s="144">
        <f t="shared" si="1"/>
        <v>413</v>
      </c>
      <c r="I37" s="144">
        <f t="shared" si="1"/>
        <v>59</v>
      </c>
      <c r="J37" s="144">
        <f t="shared" si="1"/>
        <v>83</v>
      </c>
      <c r="K37" s="144">
        <f t="shared" si="1"/>
        <v>0</v>
      </c>
      <c r="L37" s="144">
        <f t="shared" si="1"/>
        <v>149</v>
      </c>
      <c r="M37" s="145">
        <f>SUM(M23:M35)</f>
        <v>0</v>
      </c>
      <c r="P37" s="481"/>
    </row>
    <row r="38" spans="1:16" x14ac:dyDescent="0.45">
      <c r="F38" s="106"/>
    </row>
    <row r="39" spans="1:16" ht="16.149999999999999" thickBot="1" x14ac:dyDescent="0.55000000000000004">
      <c r="A39" s="34" t="s">
        <v>72</v>
      </c>
    </row>
    <row r="40" spans="1:16" x14ac:dyDescent="0.45">
      <c r="A40" s="499" t="s">
        <v>39</v>
      </c>
      <c r="B40" s="500"/>
      <c r="C40" s="500"/>
      <c r="D40" s="500"/>
      <c r="E40" s="200"/>
      <c r="F40" s="198"/>
      <c r="G40" s="499" t="s">
        <v>99</v>
      </c>
      <c r="H40" s="500"/>
      <c r="I40" s="500"/>
      <c r="J40" s="500"/>
      <c r="K40" s="500"/>
      <c r="L40" s="500"/>
      <c r="M40" s="501"/>
    </row>
    <row r="41" spans="1:16" ht="28.5" x14ac:dyDescent="0.45">
      <c r="A41" s="107" t="s">
        <v>6</v>
      </c>
      <c r="B41" s="99" t="s">
        <v>4</v>
      </c>
      <c r="C41" s="100" t="s">
        <v>3</v>
      </c>
      <c r="D41" s="99" t="s">
        <v>37</v>
      </c>
      <c r="E41" s="201" t="s">
        <v>68</v>
      </c>
      <c r="G41" s="108" t="s">
        <v>0</v>
      </c>
      <c r="H41" s="502" t="s">
        <v>16</v>
      </c>
      <c r="I41" s="502"/>
      <c r="J41" s="502"/>
      <c r="K41" s="502" t="s">
        <v>17</v>
      </c>
      <c r="L41" s="502"/>
      <c r="M41" s="503"/>
    </row>
    <row r="42" spans="1:16" ht="14.65" thickBot="1" x14ac:dyDescent="0.5">
      <c r="A42" s="240"/>
      <c r="B42" s="341"/>
      <c r="C42" s="334"/>
      <c r="D42" s="274"/>
      <c r="E42" s="202"/>
      <c r="G42" s="98"/>
      <c r="H42" s="100" t="s">
        <v>4</v>
      </c>
      <c r="I42" s="100" t="s">
        <v>3</v>
      </c>
      <c r="J42" s="100" t="s">
        <v>5</v>
      </c>
      <c r="K42" s="100" t="s">
        <v>3</v>
      </c>
      <c r="L42" s="100" t="s">
        <v>4</v>
      </c>
      <c r="M42" s="101" t="s">
        <v>5</v>
      </c>
    </row>
    <row r="43" spans="1:16" ht="14.65" thickBot="1" x14ac:dyDescent="0.5">
      <c r="A43" s="109" t="s">
        <v>27</v>
      </c>
      <c r="B43" s="110">
        <f>SUM(B42:B42)</f>
        <v>0</v>
      </c>
      <c r="C43" s="111">
        <f>SUM(C42:C42)</f>
        <v>0</v>
      </c>
      <c r="D43" s="110">
        <f>SUM(D42:D42)</f>
        <v>0</v>
      </c>
      <c r="E43" s="203"/>
      <c r="G43" s="382"/>
      <c r="H43" s="384"/>
      <c r="I43" s="384"/>
      <c r="J43" s="384"/>
      <c r="K43" s="384"/>
      <c r="L43" s="384"/>
      <c r="M43" s="351"/>
    </row>
    <row r="44" spans="1:16" x14ac:dyDescent="0.45">
      <c r="A44" s="112" t="s">
        <v>62</v>
      </c>
      <c r="B44" s="192">
        <v>0</v>
      </c>
      <c r="C44" s="193">
        <v>0</v>
      </c>
      <c r="D44" s="104">
        <v>0</v>
      </c>
      <c r="E44" s="322" t="e">
        <f>D44/SUM(B44:C44)</f>
        <v>#DIV/0!</v>
      </c>
      <c r="G44" s="382"/>
      <c r="H44" s="384"/>
      <c r="I44" s="384"/>
      <c r="J44" s="384"/>
      <c r="K44" s="384"/>
      <c r="L44" s="384"/>
      <c r="M44" s="351"/>
    </row>
    <row r="45" spans="1:16" ht="14.65" thickBot="1" x14ac:dyDescent="0.5">
      <c r="A45" s="112" t="s">
        <v>64</v>
      </c>
      <c r="B45" s="192">
        <v>354</v>
      </c>
      <c r="C45" s="193">
        <v>296</v>
      </c>
      <c r="D45" s="104">
        <v>0</v>
      </c>
      <c r="E45" s="322">
        <f t="shared" ref="E45:E50" si="2">D45/SUM(B45:C45)</f>
        <v>0</v>
      </c>
      <c r="G45" s="382"/>
      <c r="H45" s="384"/>
      <c r="I45" s="384"/>
      <c r="J45" s="384"/>
      <c r="K45" s="384"/>
      <c r="L45" s="384"/>
      <c r="M45" s="351"/>
    </row>
    <row r="46" spans="1:16" ht="14.65" thickBot="1" x14ac:dyDescent="0.5">
      <c r="A46" s="113" t="s">
        <v>45</v>
      </c>
      <c r="B46" s="192">
        <v>0</v>
      </c>
      <c r="C46" s="193">
        <v>0</v>
      </c>
      <c r="D46" s="104">
        <v>0</v>
      </c>
      <c r="E46" s="322" t="e">
        <f t="shared" si="2"/>
        <v>#DIV/0!</v>
      </c>
      <c r="G46" s="267" t="s">
        <v>27</v>
      </c>
      <c r="H46" s="268">
        <f t="shared" ref="H46:I46" si="3">SUM(H40:H45)</f>
        <v>0</v>
      </c>
      <c r="I46" s="268">
        <f t="shared" si="3"/>
        <v>0</v>
      </c>
      <c r="J46" s="268">
        <f>SUM(J40:J45)</f>
        <v>0</v>
      </c>
      <c r="K46" s="268">
        <f>SUM(K40:K45)</f>
        <v>0</v>
      </c>
      <c r="L46" s="268">
        <f>SUM(L40:L45)</f>
        <v>0</v>
      </c>
      <c r="M46" s="269">
        <f>SUM(M40:M45)</f>
        <v>0</v>
      </c>
    </row>
    <row r="47" spans="1:16" s="352" customFormat="1" x14ac:dyDescent="0.45">
      <c r="A47" s="113" t="s">
        <v>66</v>
      </c>
      <c r="B47" s="192">
        <v>0</v>
      </c>
      <c r="C47" s="193">
        <v>0</v>
      </c>
      <c r="D47" s="104">
        <v>0</v>
      </c>
      <c r="E47" s="322" t="e">
        <f t="shared" si="2"/>
        <v>#DIV/0!</v>
      </c>
      <c r="F47" s="97"/>
      <c r="G47" s="116" t="s">
        <v>100</v>
      </c>
      <c r="H47" s="117"/>
      <c r="I47" s="117"/>
      <c r="J47" s="117"/>
      <c r="K47" s="117"/>
      <c r="L47" s="117"/>
      <c r="M47" s="117"/>
      <c r="N47" s="97"/>
      <c r="O47" s="97"/>
    </row>
    <row r="48" spans="1:16" s="352" customFormat="1" x14ac:dyDescent="0.45">
      <c r="A48" s="113" t="s">
        <v>69</v>
      </c>
      <c r="B48" s="192">
        <v>0</v>
      </c>
      <c r="C48" s="193">
        <v>0</v>
      </c>
      <c r="D48" s="104">
        <v>0</v>
      </c>
      <c r="E48" s="322" t="e">
        <f t="shared" si="2"/>
        <v>#DIV/0!</v>
      </c>
      <c r="F48" s="97"/>
      <c r="G48" s="116"/>
      <c r="H48" s="117"/>
      <c r="I48" s="117"/>
      <c r="J48" s="117"/>
      <c r="K48" s="117"/>
      <c r="L48" s="117"/>
      <c r="M48" s="117"/>
      <c r="N48" s="97"/>
      <c r="O48" s="97"/>
    </row>
    <row r="49" spans="1:15" x14ac:dyDescent="0.45">
      <c r="A49" s="115" t="s">
        <v>52</v>
      </c>
      <c r="B49" s="192">
        <v>0</v>
      </c>
      <c r="C49" s="193">
        <v>0</v>
      </c>
      <c r="D49" s="104">
        <v>0</v>
      </c>
      <c r="E49" s="322" t="e">
        <f t="shared" si="2"/>
        <v>#DIV/0!</v>
      </c>
      <c r="G49" s="116"/>
      <c r="H49" s="117"/>
      <c r="I49" s="117"/>
      <c r="J49" s="117"/>
      <c r="K49" s="117"/>
      <c r="L49" s="117"/>
      <c r="M49" s="117"/>
    </row>
    <row r="50" spans="1:15" s="136" customFormat="1" x14ac:dyDescent="0.45">
      <c r="A50" s="115" t="s">
        <v>51</v>
      </c>
      <c r="B50" s="192">
        <v>0</v>
      </c>
      <c r="C50" s="193">
        <v>0</v>
      </c>
      <c r="D50" s="104">
        <v>0</v>
      </c>
      <c r="E50" s="322" t="e">
        <f t="shared" si="2"/>
        <v>#DIV/0!</v>
      </c>
      <c r="F50" s="97"/>
      <c r="G50" s="116"/>
      <c r="H50" s="117"/>
      <c r="I50" s="117"/>
      <c r="J50" s="117"/>
      <c r="K50" s="117"/>
      <c r="L50" s="117"/>
      <c r="M50" s="117"/>
      <c r="N50" s="97"/>
      <c r="O50" s="97"/>
    </row>
    <row r="51" spans="1:15" s="136" customFormat="1" ht="14.65" thickBot="1" x14ac:dyDescent="0.5">
      <c r="A51" s="118" t="s">
        <v>31</v>
      </c>
      <c r="B51" s="194">
        <f>SUM(B44:B50)</f>
        <v>354</v>
      </c>
      <c r="C51" s="194">
        <f t="shared" ref="C51:D51" si="4">SUM(C44:C50)</f>
        <v>296</v>
      </c>
      <c r="D51" s="194">
        <f t="shared" si="4"/>
        <v>0</v>
      </c>
      <c r="E51" s="266">
        <f>(D51)/(B51+C51)</f>
        <v>0</v>
      </c>
      <c r="F51" s="97"/>
      <c r="G51" s="97"/>
      <c r="H51" s="97"/>
      <c r="I51" s="97"/>
      <c r="J51" s="97"/>
      <c r="K51" s="97"/>
      <c r="L51" s="97"/>
      <c r="M51" s="97"/>
      <c r="N51" s="97"/>
      <c r="O51" s="97"/>
    </row>
    <row r="52" spans="1:15" s="136" customFormat="1" x14ac:dyDescent="0.45">
      <c r="A52" s="223" t="s">
        <v>73</v>
      </c>
      <c r="B52" s="224"/>
      <c r="C52" s="224"/>
      <c r="D52" s="224"/>
      <c r="E52" s="225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s="136" customFormat="1" x14ac:dyDescent="0.45">
      <c r="A53" s="119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</row>
    <row r="54" spans="1:15" ht="16.149999999999999" thickBot="1" x14ac:dyDescent="0.55000000000000004">
      <c r="A54" s="34" t="s">
        <v>19</v>
      </c>
    </row>
    <row r="55" spans="1:15" x14ac:dyDescent="0.45">
      <c r="A55" s="505" t="s">
        <v>32</v>
      </c>
      <c r="B55" s="506"/>
      <c r="C55" s="506"/>
      <c r="D55" s="506"/>
      <c r="E55" s="506"/>
      <c r="F55" s="506"/>
      <c r="G55" s="506"/>
      <c r="H55" s="507"/>
    </row>
    <row r="56" spans="1:15" x14ac:dyDescent="0.45">
      <c r="A56" s="120" t="s">
        <v>0</v>
      </c>
      <c r="B56" s="121" t="s">
        <v>9</v>
      </c>
      <c r="C56" s="487" t="s">
        <v>16</v>
      </c>
      <c r="D56" s="488"/>
      <c r="E56" s="489"/>
      <c r="F56" s="487" t="s">
        <v>17</v>
      </c>
      <c r="G56" s="488"/>
      <c r="H56" s="504"/>
      <c r="N56"/>
      <c r="O56"/>
    </row>
    <row r="57" spans="1:15" ht="15.75" x14ac:dyDescent="0.5">
      <c r="A57" s="65"/>
      <c r="B57" s="100"/>
      <c r="C57" s="100" t="s">
        <v>4</v>
      </c>
      <c r="D57" s="100" t="s">
        <v>3</v>
      </c>
      <c r="E57" s="100" t="s">
        <v>5</v>
      </c>
      <c r="F57" s="122" t="s">
        <v>3</v>
      </c>
      <c r="G57" s="100" t="s">
        <v>4</v>
      </c>
      <c r="H57" s="101" t="s">
        <v>5</v>
      </c>
      <c r="N57"/>
      <c r="O57"/>
    </row>
    <row r="58" spans="1:15" x14ac:dyDescent="0.45">
      <c r="A58" s="469"/>
      <c r="B58" s="448"/>
      <c r="C58" s="449"/>
      <c r="D58" s="449"/>
      <c r="E58" s="257"/>
      <c r="F58" s="204"/>
      <c r="G58" s="204"/>
      <c r="H58" s="205"/>
      <c r="N58"/>
      <c r="O58"/>
    </row>
    <row r="59" spans="1:15" x14ac:dyDescent="0.45">
      <c r="A59" s="469"/>
      <c r="B59" s="448"/>
      <c r="C59" s="449"/>
      <c r="D59" s="449"/>
      <c r="E59" s="257"/>
      <c r="F59" s="204"/>
      <c r="G59" s="204"/>
      <c r="H59" s="205"/>
      <c r="N59"/>
      <c r="O59"/>
    </row>
    <row r="60" spans="1:15" x14ac:dyDescent="0.45">
      <c r="A60" s="255"/>
      <c r="B60" s="448"/>
      <c r="C60" s="449"/>
      <c r="D60" s="449"/>
      <c r="E60" s="257"/>
      <c r="F60" s="123"/>
      <c r="G60" s="123"/>
      <c r="H60" s="124"/>
      <c r="N60"/>
      <c r="O60"/>
    </row>
    <row r="61" spans="1:15" x14ac:dyDescent="0.45">
      <c r="A61" s="256"/>
      <c r="B61" s="448"/>
      <c r="C61" s="449"/>
      <c r="D61" s="449"/>
      <c r="E61" s="257"/>
      <c r="F61" s="123"/>
      <c r="G61" s="123"/>
      <c r="H61" s="124"/>
      <c r="N61"/>
      <c r="O61"/>
    </row>
    <row r="62" spans="1:15" x14ac:dyDescent="0.45">
      <c r="A62" s="256"/>
      <c r="B62" s="258"/>
      <c r="C62" s="257"/>
      <c r="D62" s="257"/>
      <c r="E62" s="257"/>
      <c r="F62" s="123"/>
      <c r="G62" s="123"/>
      <c r="H62" s="124"/>
    </row>
    <row r="63" spans="1:15" ht="14.65" thickBot="1" x14ac:dyDescent="0.5">
      <c r="A63" s="125"/>
      <c r="B63" s="126"/>
      <c r="C63" s="127"/>
      <c r="D63" s="127"/>
      <c r="E63" s="123"/>
      <c r="F63" s="127"/>
      <c r="G63" s="127"/>
      <c r="H63" s="128"/>
      <c r="I63" s="129"/>
      <c r="J63" s="129"/>
    </row>
    <row r="64" spans="1:15" ht="14.65" thickBot="1" x14ac:dyDescent="0.5">
      <c r="A64" s="392" t="s">
        <v>27</v>
      </c>
      <c r="B64" s="393"/>
      <c r="C64" s="394">
        <f t="shared" ref="C64:H64" si="5">SUM(C58:C63)</f>
        <v>0</v>
      </c>
      <c r="D64" s="394">
        <f t="shared" si="5"/>
        <v>0</v>
      </c>
      <c r="E64" s="394">
        <f t="shared" si="5"/>
        <v>0</v>
      </c>
      <c r="F64" s="394">
        <f t="shared" si="5"/>
        <v>0</v>
      </c>
      <c r="G64" s="394">
        <f t="shared" si="5"/>
        <v>0</v>
      </c>
      <c r="H64" s="395">
        <f t="shared" si="5"/>
        <v>0</v>
      </c>
      <c r="I64" s="129"/>
      <c r="J64" s="129"/>
    </row>
    <row r="65" spans="1:15" x14ac:dyDescent="0.45">
      <c r="A65" s="389" t="s">
        <v>64</v>
      </c>
      <c r="B65" s="390"/>
      <c r="C65" s="391">
        <v>0</v>
      </c>
      <c r="D65" s="391">
        <v>0</v>
      </c>
      <c r="E65" s="391">
        <v>0</v>
      </c>
      <c r="F65" s="391">
        <v>0</v>
      </c>
      <c r="G65" s="391">
        <v>0</v>
      </c>
      <c r="H65" s="396">
        <v>0</v>
      </c>
      <c r="I65" s="129"/>
      <c r="J65" s="129"/>
    </row>
    <row r="66" spans="1:15" x14ac:dyDescent="0.45">
      <c r="A66" s="190" t="s">
        <v>45</v>
      </c>
      <c r="B66" s="189"/>
      <c r="C66" s="244">
        <v>0</v>
      </c>
      <c r="D66" s="244">
        <v>0</v>
      </c>
      <c r="E66" s="244">
        <v>0</v>
      </c>
      <c r="F66" s="244">
        <v>0</v>
      </c>
      <c r="G66" s="244">
        <v>0</v>
      </c>
      <c r="H66" s="245">
        <v>0</v>
      </c>
      <c r="I66" s="129"/>
      <c r="J66" s="129"/>
    </row>
    <row r="67" spans="1:15" x14ac:dyDescent="0.45">
      <c r="A67" s="190" t="s">
        <v>67</v>
      </c>
      <c r="B67" s="189"/>
      <c r="C67" s="244">
        <v>0</v>
      </c>
      <c r="D67" s="244">
        <v>0</v>
      </c>
      <c r="E67" s="244">
        <v>0</v>
      </c>
      <c r="F67" s="244">
        <v>0</v>
      </c>
      <c r="G67" s="244">
        <v>0</v>
      </c>
      <c r="H67" s="245">
        <v>0</v>
      </c>
      <c r="I67" s="129"/>
      <c r="J67" s="129"/>
    </row>
    <row r="68" spans="1:15" s="136" customFormat="1" ht="14.65" thickBot="1" x14ac:dyDescent="0.5">
      <c r="A68" s="191" t="s">
        <v>51</v>
      </c>
      <c r="B68" s="246"/>
      <c r="C68" s="275">
        <v>0</v>
      </c>
      <c r="D68" s="275">
        <v>0</v>
      </c>
      <c r="E68" s="247"/>
      <c r="F68" s="247"/>
      <c r="G68" s="247"/>
      <c r="H68" s="248"/>
      <c r="I68" s="129"/>
      <c r="J68" s="129"/>
      <c r="K68" s="97"/>
      <c r="L68" s="97"/>
      <c r="M68" s="97"/>
      <c r="N68" s="97"/>
      <c r="O68" s="97"/>
    </row>
    <row r="69" spans="1:15" s="136" customFormat="1" ht="14.65" thickBot="1" x14ac:dyDescent="0.5">
      <c r="A69" s="270" t="s">
        <v>31</v>
      </c>
      <c r="B69" s="271"/>
      <c r="C69" s="272">
        <f>SUM(C65:C68)</f>
        <v>0</v>
      </c>
      <c r="D69" s="272">
        <f t="shared" ref="D69:H69" si="6">SUM(D65:D68)</f>
        <v>0</v>
      </c>
      <c r="E69" s="272">
        <f t="shared" si="6"/>
        <v>0</v>
      </c>
      <c r="F69" s="272">
        <f t="shared" si="6"/>
        <v>0</v>
      </c>
      <c r="G69" s="272">
        <f t="shared" si="6"/>
        <v>0</v>
      </c>
      <c r="H69" s="273">
        <f t="shared" si="6"/>
        <v>0</v>
      </c>
      <c r="I69" s="97"/>
      <c r="J69" s="97"/>
      <c r="K69" s="97"/>
      <c r="L69" s="97"/>
      <c r="M69" s="97"/>
      <c r="N69" s="97"/>
      <c r="O69" s="97"/>
    </row>
    <row r="70" spans="1:15" s="136" customFormat="1" x14ac:dyDescent="0.45">
      <c r="A70" s="130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</row>
    <row r="71" spans="1:15" s="136" customFormat="1" ht="14.65" thickBot="1" x14ac:dyDescent="0.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/>
      <c r="N71" s="97"/>
      <c r="O71" s="97"/>
    </row>
    <row r="72" spans="1:15" x14ac:dyDescent="0.45">
      <c r="A72" s="490" t="s">
        <v>33</v>
      </c>
      <c r="B72" s="491"/>
      <c r="C72" s="491"/>
      <c r="D72" s="491"/>
      <c r="E72" s="491"/>
      <c r="F72" s="492"/>
      <c r="G72" s="131"/>
      <c r="M72"/>
    </row>
    <row r="73" spans="1:15" ht="14.65" thickBot="1" x14ac:dyDescent="0.5">
      <c r="A73" s="132"/>
      <c r="B73" s="487" t="s">
        <v>17</v>
      </c>
      <c r="C73" s="488"/>
      <c r="D73" s="488"/>
      <c r="E73" s="493" t="s">
        <v>15</v>
      </c>
      <c r="F73" s="494"/>
      <c r="G73" s="131"/>
      <c r="M73"/>
    </row>
    <row r="74" spans="1:15" ht="14.65" thickBot="1" x14ac:dyDescent="0.5">
      <c r="A74" s="176" t="s">
        <v>27</v>
      </c>
      <c r="B74" s="260" t="s">
        <v>4</v>
      </c>
      <c r="C74" s="261" t="s">
        <v>3</v>
      </c>
      <c r="D74" s="261" t="s">
        <v>5</v>
      </c>
      <c r="E74" s="260" t="s">
        <v>4</v>
      </c>
      <c r="F74" s="261" t="s">
        <v>3</v>
      </c>
      <c r="M74"/>
    </row>
    <row r="75" spans="1:15" ht="15" customHeight="1" x14ac:dyDescent="0.45">
      <c r="A75" s="133" t="s">
        <v>87</v>
      </c>
      <c r="B75" s="102">
        <v>0</v>
      </c>
      <c r="C75" s="102">
        <v>0</v>
      </c>
      <c r="D75" s="102">
        <v>0</v>
      </c>
      <c r="E75" s="102">
        <v>0</v>
      </c>
      <c r="F75" s="103">
        <v>0</v>
      </c>
    </row>
    <row r="76" spans="1:15" x14ac:dyDescent="0.45">
      <c r="A76" s="134" t="s">
        <v>55</v>
      </c>
      <c r="B76" s="138">
        <v>0</v>
      </c>
      <c r="C76" s="138">
        <v>0</v>
      </c>
      <c r="D76" s="138">
        <v>0</v>
      </c>
      <c r="E76" s="138">
        <v>2</v>
      </c>
      <c r="F76" s="139">
        <v>1</v>
      </c>
    </row>
    <row r="77" spans="1:15" x14ac:dyDescent="0.45">
      <c r="A77" s="134" t="s">
        <v>57</v>
      </c>
      <c r="B77" s="138">
        <v>0</v>
      </c>
      <c r="C77" s="138">
        <v>0</v>
      </c>
      <c r="D77" s="138">
        <v>0</v>
      </c>
      <c r="E77" s="138">
        <v>18</v>
      </c>
      <c r="F77" s="139">
        <v>13</v>
      </c>
    </row>
    <row r="78" spans="1:15" x14ac:dyDescent="0.45">
      <c r="A78" s="134" t="s">
        <v>105</v>
      </c>
      <c r="B78" s="138">
        <v>0</v>
      </c>
      <c r="C78" s="138">
        <v>0</v>
      </c>
      <c r="D78" s="138">
        <v>0</v>
      </c>
      <c r="E78" s="138">
        <v>26</v>
      </c>
      <c r="F78" s="139">
        <v>37</v>
      </c>
    </row>
    <row r="79" spans="1:15" x14ac:dyDescent="0.45">
      <c r="A79" s="134" t="s">
        <v>62</v>
      </c>
      <c r="B79" s="141">
        <v>3</v>
      </c>
      <c r="C79" s="141">
        <v>1</v>
      </c>
      <c r="D79" s="141">
        <v>0</v>
      </c>
      <c r="E79" s="141">
        <v>13</v>
      </c>
      <c r="F79" s="142">
        <v>31</v>
      </c>
    </row>
    <row r="80" spans="1:15" x14ac:dyDescent="0.45">
      <c r="A80" s="134" t="s">
        <v>64</v>
      </c>
      <c r="B80" s="141">
        <v>75</v>
      </c>
      <c r="C80" s="141">
        <v>54</v>
      </c>
      <c r="D80" s="141">
        <v>8</v>
      </c>
      <c r="E80" s="141">
        <v>0</v>
      </c>
      <c r="F80" s="142">
        <v>0</v>
      </c>
    </row>
    <row r="81" spans="1:11" x14ac:dyDescent="0.45">
      <c r="A81" s="134" t="s">
        <v>45</v>
      </c>
      <c r="B81" s="138">
        <v>0</v>
      </c>
      <c r="C81" s="138">
        <v>0</v>
      </c>
      <c r="D81" s="138">
        <v>0</v>
      </c>
      <c r="E81" s="138">
        <v>0</v>
      </c>
      <c r="F81" s="139">
        <v>0</v>
      </c>
    </row>
    <row r="82" spans="1:11" x14ac:dyDescent="0.45">
      <c r="A82" s="134" t="s">
        <v>66</v>
      </c>
      <c r="B82" s="138">
        <v>0</v>
      </c>
      <c r="C82" s="138">
        <v>0</v>
      </c>
      <c r="D82" s="138">
        <v>0</v>
      </c>
      <c r="E82" s="138">
        <v>0</v>
      </c>
      <c r="F82" s="139">
        <v>0</v>
      </c>
    </row>
    <row r="83" spans="1:11" x14ac:dyDescent="0.45">
      <c r="A83" s="134" t="s">
        <v>69</v>
      </c>
      <c r="B83" s="138">
        <v>0</v>
      </c>
      <c r="C83" s="138">
        <v>0</v>
      </c>
      <c r="D83" s="138">
        <v>0</v>
      </c>
      <c r="E83" s="138">
        <v>0</v>
      </c>
      <c r="F83" s="139">
        <v>0</v>
      </c>
    </row>
    <row r="84" spans="1:11" x14ac:dyDescent="0.45">
      <c r="A84" s="134" t="s">
        <v>74</v>
      </c>
      <c r="B84" s="138">
        <v>0</v>
      </c>
      <c r="C84" s="138">
        <v>0</v>
      </c>
      <c r="D84" s="138">
        <v>0</v>
      </c>
      <c r="E84" s="138">
        <v>0</v>
      </c>
      <c r="F84" s="139">
        <v>0</v>
      </c>
    </row>
    <row r="85" spans="1:11" x14ac:dyDescent="0.45">
      <c r="A85" s="134" t="s">
        <v>77</v>
      </c>
      <c r="B85" s="138">
        <v>0</v>
      </c>
      <c r="C85" s="138">
        <v>0</v>
      </c>
      <c r="D85" s="138">
        <v>0</v>
      </c>
      <c r="E85" s="138">
        <v>0</v>
      </c>
      <c r="F85" s="139">
        <v>0</v>
      </c>
    </row>
    <row r="86" spans="1:11" ht="14.65" thickBot="1" x14ac:dyDescent="0.5">
      <c r="A86" s="477" t="s">
        <v>78</v>
      </c>
      <c r="B86" s="144">
        <v>0</v>
      </c>
      <c r="C86" s="144">
        <v>0</v>
      </c>
      <c r="D86" s="144">
        <v>0</v>
      </c>
      <c r="E86" s="144">
        <v>0</v>
      </c>
      <c r="F86" s="145">
        <v>0</v>
      </c>
    </row>
    <row r="87" spans="1:11" ht="14.65" thickBot="1" x14ac:dyDescent="0.5">
      <c r="A87" s="476" t="s">
        <v>31</v>
      </c>
      <c r="B87" s="474">
        <f t="shared" ref="B87:E87" si="7">SUM(B75:B86)</f>
        <v>78</v>
      </c>
      <c r="C87" s="474">
        <f t="shared" si="7"/>
        <v>55</v>
      </c>
      <c r="D87" s="474">
        <f t="shared" si="7"/>
        <v>8</v>
      </c>
      <c r="E87" s="474">
        <f t="shared" si="7"/>
        <v>59</v>
      </c>
      <c r="F87" s="475">
        <f>SUM(F75:F86)</f>
        <v>82</v>
      </c>
      <c r="G87" s="482"/>
    </row>
    <row r="89" spans="1:11" x14ac:dyDescent="0.45">
      <c r="A89" s="352" t="s">
        <v>102</v>
      </c>
    </row>
    <row r="90" spans="1:11" x14ac:dyDescent="0.45">
      <c r="A90" s="483" t="s">
        <v>106</v>
      </c>
    </row>
    <row r="91" spans="1:11" x14ac:dyDescent="0.45">
      <c r="K91" s="135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tabSelected="1" workbookViewId="0">
      <selection sqref="A1:AA1"/>
    </sheetView>
  </sheetViews>
  <sheetFormatPr defaultRowHeight="14.25" x14ac:dyDescent="0.45"/>
  <cols>
    <col min="1" max="1" width="16.53125" customWidth="1"/>
    <col min="2" max="2" width="13" customWidth="1"/>
    <col min="3" max="3" width="13.1328125" customWidth="1"/>
    <col min="4" max="4" width="13.46484375" customWidth="1"/>
    <col min="5" max="5" width="14" customWidth="1"/>
    <col min="6" max="6" width="12.796875" customWidth="1"/>
    <col min="7" max="7" width="14.1328125" customWidth="1"/>
    <col min="8" max="8" width="10.1328125" customWidth="1"/>
    <col min="9" max="9" width="13.19921875" customWidth="1"/>
    <col min="10" max="10" width="16" customWidth="1"/>
    <col min="11" max="11" width="14.46484375" customWidth="1"/>
    <col min="12" max="12" width="12.46484375" customWidth="1"/>
    <col min="13" max="13" width="14.86328125" customWidth="1"/>
    <col min="14" max="14" width="12.1328125" customWidth="1"/>
    <col min="21" max="21" width="14.46484375" customWidth="1"/>
  </cols>
  <sheetData>
    <row r="1" spans="1:27" ht="28.5" x14ac:dyDescent="0.85">
      <c r="A1" s="519" t="s">
        <v>35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</row>
    <row r="2" spans="1:27" ht="18" x14ac:dyDescent="0.55000000000000004">
      <c r="A2" s="1"/>
    </row>
    <row r="3" spans="1:27" ht="16.149999999999999" thickBot="1" x14ac:dyDescent="0.55000000000000004">
      <c r="A3" s="34" t="s">
        <v>20</v>
      </c>
      <c r="L3" s="14"/>
      <c r="M3" s="14"/>
      <c r="N3" s="14"/>
      <c r="O3" s="14"/>
      <c r="P3" s="14"/>
    </row>
    <row r="4" spans="1:27" x14ac:dyDescent="0.45">
      <c r="A4" s="290" t="s">
        <v>0</v>
      </c>
      <c r="B4" s="521" t="s">
        <v>16</v>
      </c>
      <c r="C4" s="521"/>
      <c r="D4" s="521"/>
      <c r="E4" s="521" t="s">
        <v>17</v>
      </c>
      <c r="F4" s="521"/>
      <c r="G4" s="521"/>
      <c r="H4" s="368" t="s">
        <v>14</v>
      </c>
      <c r="I4" s="521" t="s">
        <v>15</v>
      </c>
      <c r="J4" s="521"/>
      <c r="K4" s="289" t="s">
        <v>1</v>
      </c>
      <c r="L4" s="14"/>
      <c r="M4" s="14"/>
      <c r="N4" s="14"/>
      <c r="O4" s="14"/>
      <c r="P4" s="14"/>
    </row>
    <row r="5" spans="1:27" x14ac:dyDescent="0.45">
      <c r="A5" s="294"/>
      <c r="B5" s="293" t="s">
        <v>3</v>
      </c>
      <c r="C5" s="293" t="s">
        <v>4</v>
      </c>
      <c r="D5" s="293" t="s">
        <v>5</v>
      </c>
      <c r="E5" s="293" t="s">
        <v>3</v>
      </c>
      <c r="F5" s="293" t="s">
        <v>4</v>
      </c>
      <c r="G5" s="293" t="s">
        <v>5</v>
      </c>
      <c r="H5" s="293"/>
      <c r="I5" s="293" t="s">
        <v>3</v>
      </c>
      <c r="J5" s="293" t="s">
        <v>4</v>
      </c>
      <c r="K5" s="292"/>
      <c r="L5" s="14"/>
      <c r="M5" s="14"/>
      <c r="N5" s="14"/>
      <c r="O5" s="14"/>
      <c r="P5" s="14"/>
    </row>
    <row r="6" spans="1:27" ht="15" customHeight="1" x14ac:dyDescent="0.45">
      <c r="A6" s="382">
        <v>44713</v>
      </c>
      <c r="B6" s="384">
        <v>2</v>
      </c>
      <c r="C6" s="384">
        <v>3</v>
      </c>
      <c r="D6" s="384"/>
      <c r="E6" s="384"/>
      <c r="F6" s="384"/>
      <c r="G6" s="384"/>
      <c r="H6" s="384">
        <v>8</v>
      </c>
      <c r="I6" s="384"/>
      <c r="J6" s="384"/>
      <c r="K6" s="351"/>
      <c r="L6" s="14"/>
      <c r="M6" s="14"/>
      <c r="N6" s="14"/>
      <c r="O6" s="14"/>
      <c r="P6" s="352"/>
      <c r="Q6" s="352"/>
      <c r="R6" s="352"/>
    </row>
    <row r="7" spans="1:27" s="352" customFormat="1" ht="15" customHeight="1" x14ac:dyDescent="0.45">
      <c r="A7" s="382">
        <v>44715</v>
      </c>
      <c r="B7" s="384">
        <v>1</v>
      </c>
      <c r="C7" s="384">
        <v>4</v>
      </c>
      <c r="D7" s="384"/>
      <c r="E7" s="384"/>
      <c r="F7" s="384"/>
      <c r="G7" s="384"/>
      <c r="H7" s="384">
        <v>31</v>
      </c>
      <c r="I7" s="384"/>
      <c r="J7" s="384"/>
      <c r="K7" s="351"/>
      <c r="L7" s="14"/>
      <c r="M7" s="14"/>
      <c r="N7" s="14"/>
      <c r="O7" s="14"/>
    </row>
    <row r="8" spans="1:27" s="352" customFormat="1" ht="15" customHeight="1" x14ac:dyDescent="0.45">
      <c r="A8" s="382">
        <v>44718</v>
      </c>
      <c r="B8" s="384">
        <v>2</v>
      </c>
      <c r="C8" s="384">
        <v>2</v>
      </c>
      <c r="D8" s="384"/>
      <c r="E8" s="384"/>
      <c r="F8" s="384"/>
      <c r="G8" s="384"/>
      <c r="H8" s="384">
        <v>66</v>
      </c>
      <c r="I8" s="384">
        <v>1</v>
      </c>
      <c r="J8" s="384">
        <v>1</v>
      </c>
      <c r="K8" s="351"/>
      <c r="L8" s="14"/>
      <c r="M8" s="14"/>
      <c r="N8" s="14"/>
      <c r="O8" s="14"/>
      <c r="P8" s="14"/>
      <c r="Q8" s="14"/>
      <c r="R8" s="14"/>
      <c r="S8" s="14"/>
    </row>
    <row r="9" spans="1:27" s="352" customFormat="1" ht="15" customHeight="1" x14ac:dyDescent="0.45">
      <c r="A9" s="382">
        <v>44720</v>
      </c>
      <c r="B9" s="384"/>
      <c r="C9" s="384">
        <v>1</v>
      </c>
      <c r="D9" s="384"/>
      <c r="E9" s="384"/>
      <c r="F9" s="384"/>
      <c r="G9" s="384"/>
      <c r="H9" s="384">
        <v>12</v>
      </c>
      <c r="I9" s="384"/>
      <c r="J9" s="384"/>
      <c r="K9" s="351"/>
      <c r="L9" s="14"/>
      <c r="M9" s="14"/>
      <c r="N9" s="14"/>
      <c r="O9" s="14"/>
      <c r="P9" s="14"/>
      <c r="Q9" s="14"/>
      <c r="R9" s="14"/>
      <c r="S9" s="14"/>
    </row>
    <row r="10" spans="1:27" x14ac:dyDescent="0.45">
      <c r="A10" s="382">
        <v>44722</v>
      </c>
      <c r="B10" s="384"/>
      <c r="C10" s="384">
        <v>2</v>
      </c>
      <c r="D10" s="384"/>
      <c r="E10" s="384"/>
      <c r="F10" s="384"/>
      <c r="G10" s="384"/>
      <c r="H10" s="384">
        <v>25</v>
      </c>
      <c r="I10" s="384"/>
      <c r="J10" s="384"/>
      <c r="K10" s="351"/>
      <c r="L10" s="14"/>
      <c r="M10" s="14"/>
      <c r="N10" s="14"/>
      <c r="O10" s="14"/>
      <c r="P10" s="14"/>
      <c r="Q10" s="14"/>
      <c r="R10" s="14"/>
      <c r="S10" s="14"/>
    </row>
    <row r="11" spans="1:27" x14ac:dyDescent="0.45">
      <c r="A11" s="382">
        <v>44725</v>
      </c>
      <c r="B11" s="384"/>
      <c r="C11" s="384"/>
      <c r="D11" s="384"/>
      <c r="E11" s="384"/>
      <c r="F11" s="384"/>
      <c r="G11" s="384"/>
      <c r="H11" s="384">
        <v>42</v>
      </c>
      <c r="I11" s="384"/>
      <c r="J11" s="384"/>
      <c r="K11" s="351"/>
      <c r="L11" s="14"/>
      <c r="M11" s="14"/>
      <c r="N11" s="14"/>
      <c r="O11" s="14"/>
      <c r="P11" s="14"/>
      <c r="Q11" s="14"/>
      <c r="R11" s="14"/>
      <c r="S11" s="14"/>
    </row>
    <row r="12" spans="1:27" s="136" customFormat="1" x14ac:dyDescent="0.45">
      <c r="A12" s="382">
        <v>44727</v>
      </c>
      <c r="B12" s="384"/>
      <c r="C12" s="384"/>
      <c r="D12" s="384"/>
      <c r="E12" s="384"/>
      <c r="F12" s="384"/>
      <c r="G12" s="384"/>
      <c r="H12" s="384">
        <v>16</v>
      </c>
      <c r="I12" s="384"/>
      <c r="J12" s="384"/>
      <c r="K12" s="351"/>
      <c r="L12" s="352"/>
      <c r="M12" s="352"/>
      <c r="N12" s="352"/>
      <c r="O12" s="352"/>
      <c r="P12" s="352"/>
      <c r="Q12" s="352"/>
      <c r="R12" s="352"/>
    </row>
    <row r="13" spans="1:27" s="136" customFormat="1" x14ac:dyDescent="0.45">
      <c r="A13" s="382">
        <v>44729</v>
      </c>
      <c r="B13" s="384"/>
      <c r="C13" s="384"/>
      <c r="D13" s="384"/>
      <c r="E13" s="384"/>
      <c r="F13" s="384"/>
      <c r="G13" s="384"/>
      <c r="H13" s="384">
        <v>29</v>
      </c>
      <c r="I13" s="384">
        <v>1</v>
      </c>
      <c r="J13" s="384">
        <v>1</v>
      </c>
      <c r="K13" s="351"/>
    </row>
    <row r="14" spans="1:27" s="136" customFormat="1" x14ac:dyDescent="0.45">
      <c r="A14" s="343">
        <v>44732</v>
      </c>
      <c r="B14" s="384"/>
      <c r="C14" s="384"/>
      <c r="D14" s="384"/>
      <c r="E14" s="384"/>
      <c r="F14" s="384"/>
      <c r="G14" s="384"/>
      <c r="H14" s="336">
        <v>40</v>
      </c>
      <c r="I14" s="384"/>
      <c r="J14" s="384"/>
      <c r="K14" s="351"/>
    </row>
    <row r="15" spans="1:27" s="136" customFormat="1" x14ac:dyDescent="0.45">
      <c r="A15" s="343">
        <v>44734</v>
      </c>
      <c r="B15" s="384">
        <v>27</v>
      </c>
      <c r="C15" s="384">
        <v>37</v>
      </c>
      <c r="D15" s="384"/>
      <c r="E15" s="384"/>
      <c r="F15" s="384">
        <v>2</v>
      </c>
      <c r="G15" s="336"/>
      <c r="H15" s="336">
        <v>41</v>
      </c>
      <c r="I15" s="384"/>
      <c r="J15" s="384"/>
      <c r="K15" s="351"/>
    </row>
    <row r="16" spans="1:27" s="136" customFormat="1" x14ac:dyDescent="0.45">
      <c r="A16" s="382">
        <v>44736</v>
      </c>
      <c r="B16" s="384">
        <v>31</v>
      </c>
      <c r="C16" s="384">
        <v>99</v>
      </c>
      <c r="D16" s="384">
        <v>3</v>
      </c>
      <c r="E16" s="384">
        <v>4</v>
      </c>
      <c r="F16" s="384">
        <v>7</v>
      </c>
      <c r="G16" s="384"/>
      <c r="H16" s="384">
        <v>42</v>
      </c>
      <c r="I16" s="384"/>
      <c r="J16" s="384"/>
      <c r="K16" s="351"/>
    </row>
    <row r="17" spans="1:27" x14ac:dyDescent="0.45">
      <c r="A17" s="382">
        <v>44739</v>
      </c>
      <c r="B17" s="384">
        <v>83</v>
      </c>
      <c r="C17" s="384">
        <v>174</v>
      </c>
      <c r="D17" s="384"/>
      <c r="E17" s="384">
        <v>2</v>
      </c>
      <c r="F17" s="384">
        <v>9</v>
      </c>
      <c r="G17" s="384"/>
      <c r="H17" s="384">
        <v>74</v>
      </c>
      <c r="I17" s="384"/>
      <c r="J17" s="384"/>
      <c r="K17" s="351"/>
      <c r="L17" s="367"/>
    </row>
    <row r="18" spans="1:27" x14ac:dyDescent="0.45">
      <c r="A18" s="382">
        <v>44741</v>
      </c>
      <c r="B18" s="384">
        <v>53</v>
      </c>
      <c r="C18" s="384">
        <v>127</v>
      </c>
      <c r="D18" s="384">
        <v>3</v>
      </c>
      <c r="E18" s="384">
        <v>1</v>
      </c>
      <c r="F18" s="384">
        <v>5</v>
      </c>
      <c r="G18" s="384"/>
      <c r="H18" s="384">
        <v>59</v>
      </c>
      <c r="I18" s="384"/>
      <c r="J18" s="384"/>
      <c r="K18" s="351"/>
    </row>
    <row r="19" spans="1:27" s="136" customFormat="1" ht="14.65" thickBot="1" x14ac:dyDescent="0.5">
      <c r="A19" s="296"/>
      <c r="B19" s="297"/>
      <c r="C19" s="297"/>
      <c r="D19" s="297"/>
      <c r="E19" s="297"/>
      <c r="F19" s="297"/>
      <c r="G19" s="297"/>
      <c r="H19" s="297"/>
      <c r="I19" s="297"/>
      <c r="J19" s="297"/>
      <c r="K19" s="377"/>
    </row>
    <row r="20" spans="1:27" ht="14.65" thickBot="1" x14ac:dyDescent="0.5">
      <c r="A20" s="163" t="s">
        <v>27</v>
      </c>
      <c r="B20" s="164">
        <f>SUM(B6:B19)</f>
        <v>199</v>
      </c>
      <c r="C20" s="164">
        <f t="shared" ref="C20:K20" si="0">SUM(C6:C19)</f>
        <v>449</v>
      </c>
      <c r="D20" s="164">
        <f t="shared" si="0"/>
        <v>6</v>
      </c>
      <c r="E20" s="164">
        <f t="shared" si="0"/>
        <v>7</v>
      </c>
      <c r="F20" s="164">
        <f t="shared" si="0"/>
        <v>23</v>
      </c>
      <c r="G20" s="164">
        <f t="shared" si="0"/>
        <v>0</v>
      </c>
      <c r="H20" s="164">
        <f t="shared" si="0"/>
        <v>485</v>
      </c>
      <c r="I20" s="164">
        <f t="shared" si="0"/>
        <v>2</v>
      </c>
      <c r="J20" s="164">
        <f t="shared" si="0"/>
        <v>2</v>
      </c>
      <c r="K20" s="164">
        <f t="shared" si="0"/>
        <v>0</v>
      </c>
    </row>
    <row r="21" spans="1:27" x14ac:dyDescent="0.45">
      <c r="A21" s="158" t="s">
        <v>54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2</v>
      </c>
      <c r="J21" s="159">
        <v>0</v>
      </c>
      <c r="K21" s="160">
        <v>0</v>
      </c>
    </row>
    <row r="22" spans="1:27" x14ac:dyDescent="0.45">
      <c r="A22" s="161" t="s">
        <v>56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1</v>
      </c>
      <c r="I22" s="154">
        <v>0</v>
      </c>
      <c r="J22" s="154">
        <v>0</v>
      </c>
      <c r="K22" s="162">
        <v>0</v>
      </c>
    </row>
    <row r="23" spans="1:27" ht="14.65" thickBot="1" x14ac:dyDescent="0.5">
      <c r="A23" s="161" t="s">
        <v>57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11</v>
      </c>
      <c r="J23" s="154">
        <v>10</v>
      </c>
      <c r="K23" s="162">
        <v>0</v>
      </c>
    </row>
    <row r="24" spans="1:27" x14ac:dyDescent="0.45">
      <c r="A24" s="161" t="s">
        <v>61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17</v>
      </c>
      <c r="I24" s="154">
        <v>14</v>
      </c>
      <c r="J24" s="154">
        <v>18</v>
      </c>
      <c r="K24" s="162">
        <v>0</v>
      </c>
      <c r="M24" s="513" t="s">
        <v>97</v>
      </c>
      <c r="N24" s="514"/>
      <c r="O24" s="514"/>
      <c r="P24" s="514"/>
      <c r="Q24" s="514"/>
      <c r="R24" s="514"/>
      <c r="S24" s="515"/>
      <c r="U24" s="513" t="s">
        <v>42</v>
      </c>
      <c r="V24" s="514"/>
      <c r="W24" s="514"/>
      <c r="X24" s="514"/>
      <c r="Y24" s="514"/>
      <c r="Z24" s="514"/>
      <c r="AA24" s="515"/>
    </row>
    <row r="25" spans="1:27" x14ac:dyDescent="0.45">
      <c r="A25" s="161" t="s">
        <v>62</v>
      </c>
      <c r="B25" s="154">
        <v>3</v>
      </c>
      <c r="C25" s="154">
        <v>10</v>
      </c>
      <c r="D25" s="154">
        <v>0</v>
      </c>
      <c r="E25" s="154">
        <v>0</v>
      </c>
      <c r="F25" s="154">
        <v>1</v>
      </c>
      <c r="G25" s="154">
        <v>0</v>
      </c>
      <c r="H25" s="154">
        <v>105</v>
      </c>
      <c r="I25" s="154">
        <v>11</v>
      </c>
      <c r="J25" s="154">
        <v>15</v>
      </c>
      <c r="K25" s="162">
        <v>0</v>
      </c>
      <c r="M25" s="63" t="s">
        <v>0</v>
      </c>
      <c r="N25" s="508" t="s">
        <v>16</v>
      </c>
      <c r="O25" s="508"/>
      <c r="P25" s="508"/>
      <c r="Q25" s="508" t="s">
        <v>17</v>
      </c>
      <c r="R25" s="508"/>
      <c r="S25" s="509"/>
      <c r="U25" s="63" t="s">
        <v>0</v>
      </c>
      <c r="V25" s="508" t="s">
        <v>53</v>
      </c>
      <c r="W25" s="508"/>
      <c r="X25" s="508"/>
      <c r="Y25" s="516"/>
      <c r="Z25" s="517"/>
      <c r="AA25" s="518"/>
    </row>
    <row r="26" spans="1:27" ht="14.65" thickBot="1" x14ac:dyDescent="0.5">
      <c r="A26" s="161" t="s">
        <v>64</v>
      </c>
      <c r="B26" s="154">
        <v>199</v>
      </c>
      <c r="C26" s="154">
        <v>449</v>
      </c>
      <c r="D26" s="154">
        <v>6</v>
      </c>
      <c r="E26" s="154">
        <v>7</v>
      </c>
      <c r="F26" s="154">
        <v>23</v>
      </c>
      <c r="G26" s="154">
        <v>0</v>
      </c>
      <c r="H26" s="154">
        <v>485</v>
      </c>
      <c r="I26" s="154">
        <v>2</v>
      </c>
      <c r="J26" s="154">
        <v>2</v>
      </c>
      <c r="K26" s="162">
        <v>0</v>
      </c>
      <c r="M26" s="294"/>
      <c r="N26" s="293" t="s">
        <v>3</v>
      </c>
      <c r="O26" s="293" t="s">
        <v>4</v>
      </c>
      <c r="P26" s="293" t="s">
        <v>5</v>
      </c>
      <c r="Q26" s="293" t="s">
        <v>3</v>
      </c>
      <c r="R26" s="293" t="s">
        <v>4</v>
      </c>
      <c r="S26" s="292" t="s">
        <v>5</v>
      </c>
      <c r="U26" s="30"/>
      <c r="V26" s="21" t="s">
        <v>3</v>
      </c>
      <c r="W26" s="21" t="s">
        <v>4</v>
      </c>
      <c r="X26" s="21" t="s">
        <v>5</v>
      </c>
      <c r="Y26" s="21" t="s">
        <v>3</v>
      </c>
      <c r="Z26" s="21" t="s">
        <v>4</v>
      </c>
      <c r="AA26" s="22" t="s">
        <v>5</v>
      </c>
    </row>
    <row r="27" spans="1:27" x14ac:dyDescent="0.45">
      <c r="A27" s="161" t="s">
        <v>45</v>
      </c>
      <c r="B27" s="154">
        <v>0</v>
      </c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62">
        <v>0</v>
      </c>
      <c r="M27" s="382"/>
      <c r="N27" s="384"/>
      <c r="O27" s="384"/>
      <c r="P27" s="384"/>
      <c r="Q27" s="373"/>
      <c r="R27" s="373"/>
      <c r="S27" s="374"/>
      <c r="U27" s="382"/>
      <c r="V27" s="384"/>
      <c r="W27" s="384"/>
      <c r="X27" s="4"/>
      <c r="Y27" s="4"/>
      <c r="Z27" s="4"/>
      <c r="AA27" s="11"/>
    </row>
    <row r="28" spans="1:27" x14ac:dyDescent="0.45">
      <c r="A28" s="161" t="s">
        <v>65</v>
      </c>
      <c r="B28" s="154">
        <v>0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0</v>
      </c>
      <c r="I28" s="154">
        <v>0</v>
      </c>
      <c r="J28" s="154">
        <v>0</v>
      </c>
      <c r="K28" s="162">
        <v>0</v>
      </c>
      <c r="M28" s="382"/>
      <c r="N28" s="384"/>
      <c r="O28" s="384"/>
      <c r="P28" s="384"/>
      <c r="Q28" s="337"/>
      <c r="R28" s="337"/>
      <c r="S28" s="67"/>
      <c r="U28" s="383"/>
      <c r="V28" s="385"/>
      <c r="W28" s="384"/>
      <c r="X28" s="148"/>
      <c r="Y28" s="4"/>
      <c r="Z28" s="4"/>
      <c r="AA28" s="11"/>
    </row>
    <row r="29" spans="1:27" x14ac:dyDescent="0.45">
      <c r="A29" s="161" t="s">
        <v>51</v>
      </c>
      <c r="B29" s="154">
        <v>0</v>
      </c>
      <c r="C29" s="154">
        <v>0</v>
      </c>
      <c r="D29" s="154">
        <v>0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62">
        <v>0</v>
      </c>
      <c r="M29" s="382"/>
      <c r="N29" s="384"/>
      <c r="O29" s="384"/>
      <c r="P29" s="384"/>
      <c r="Q29" s="337"/>
      <c r="R29" s="337"/>
      <c r="S29" s="67"/>
      <c r="U29" s="382"/>
      <c r="V29" s="384"/>
      <c r="W29" s="384"/>
      <c r="X29" s="148"/>
      <c r="Y29" s="4"/>
      <c r="Z29" s="4"/>
      <c r="AA29" s="11"/>
    </row>
    <row r="30" spans="1:27" x14ac:dyDescent="0.45">
      <c r="A30" s="161" t="s">
        <v>52</v>
      </c>
      <c r="B30" s="154">
        <v>0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62">
        <v>0</v>
      </c>
      <c r="M30" s="382"/>
      <c r="N30" s="384"/>
      <c r="O30" s="384"/>
      <c r="P30" s="384"/>
      <c r="Q30" s="337"/>
      <c r="R30" s="337"/>
      <c r="S30" s="67"/>
      <c r="U30" s="382"/>
      <c r="V30" s="384"/>
      <c r="W30" s="384"/>
      <c r="X30" s="148"/>
      <c r="Y30" s="4"/>
      <c r="Z30" s="4"/>
      <c r="AA30" s="11"/>
    </row>
    <row r="31" spans="1:27" ht="14.65" thickBot="1" x14ac:dyDescent="0.5">
      <c r="A31" s="161" t="s">
        <v>75</v>
      </c>
      <c r="B31" s="154">
        <v>0</v>
      </c>
      <c r="C31" s="154">
        <v>0</v>
      </c>
      <c r="D31" s="154">
        <v>0</v>
      </c>
      <c r="E31" s="154">
        <v>0</v>
      </c>
      <c r="F31" s="154">
        <v>0</v>
      </c>
      <c r="G31" s="154">
        <v>0</v>
      </c>
      <c r="H31" s="154">
        <v>0</v>
      </c>
      <c r="I31" s="154">
        <v>0</v>
      </c>
      <c r="J31" s="154">
        <v>0</v>
      </c>
      <c r="K31" s="162">
        <v>0</v>
      </c>
      <c r="M31" s="382"/>
      <c r="N31" s="384"/>
      <c r="O31" s="384"/>
      <c r="P31" s="384"/>
      <c r="Q31" s="337"/>
      <c r="R31" s="337"/>
      <c r="S31" s="67"/>
      <c r="U31" s="93" t="s">
        <v>27</v>
      </c>
      <c r="V31" s="94">
        <f t="shared" ref="V31:AA31" si="1">SUM(V24:V30)</f>
        <v>0</v>
      </c>
      <c r="W31" s="94">
        <f t="shared" si="1"/>
        <v>0</v>
      </c>
      <c r="X31" s="94">
        <f t="shared" si="1"/>
        <v>0</v>
      </c>
      <c r="Y31" s="94">
        <f t="shared" si="1"/>
        <v>0</v>
      </c>
      <c r="Z31" s="94">
        <f t="shared" si="1"/>
        <v>0</v>
      </c>
      <c r="AA31" s="12">
        <f t="shared" si="1"/>
        <v>0</v>
      </c>
    </row>
    <row r="32" spans="1:27" x14ac:dyDescent="0.45">
      <c r="A32" s="161" t="s">
        <v>76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62">
        <v>0</v>
      </c>
      <c r="M32" s="382"/>
      <c r="N32" s="384"/>
      <c r="O32" s="384"/>
      <c r="P32" s="384"/>
      <c r="Q32" s="337"/>
      <c r="R32" s="337"/>
      <c r="S32" s="67"/>
    </row>
    <row r="33" spans="1:19" s="136" customFormat="1" x14ac:dyDescent="0.45">
      <c r="A33" s="161"/>
      <c r="B33" s="154"/>
      <c r="C33" s="154"/>
      <c r="D33" s="154"/>
      <c r="E33" s="154"/>
      <c r="F33" s="154"/>
      <c r="G33" s="154"/>
      <c r="H33" s="154"/>
      <c r="I33" s="154"/>
      <c r="J33" s="154"/>
      <c r="K33" s="162"/>
      <c r="M33" s="382"/>
      <c r="N33" s="384"/>
      <c r="O33" s="384"/>
      <c r="P33" s="384"/>
      <c r="Q33" s="337"/>
      <c r="R33" s="337"/>
      <c r="S33" s="67"/>
    </row>
    <row r="34" spans="1:19" s="136" customFormat="1" ht="14.65" thickBot="1" x14ac:dyDescent="0.5">
      <c r="A34" s="155" t="s">
        <v>31</v>
      </c>
      <c r="B34" s="156">
        <f>SUM(B21:B33)</f>
        <v>202</v>
      </c>
      <c r="C34" s="156">
        <f t="shared" ref="C34:K34" si="2">SUM(C21:C33)</f>
        <v>459</v>
      </c>
      <c r="D34" s="156">
        <f t="shared" si="2"/>
        <v>6</v>
      </c>
      <c r="E34" s="156">
        <f t="shared" si="2"/>
        <v>7</v>
      </c>
      <c r="F34" s="156">
        <f t="shared" si="2"/>
        <v>24</v>
      </c>
      <c r="G34" s="156">
        <f t="shared" si="2"/>
        <v>0</v>
      </c>
      <c r="H34" s="156">
        <f t="shared" si="2"/>
        <v>608</v>
      </c>
      <c r="I34" s="156">
        <f t="shared" si="2"/>
        <v>40</v>
      </c>
      <c r="J34" s="156">
        <f t="shared" si="2"/>
        <v>45</v>
      </c>
      <c r="K34" s="157">
        <f t="shared" si="2"/>
        <v>0</v>
      </c>
      <c r="M34" s="338"/>
      <c r="N34" s="472"/>
      <c r="O34" s="472"/>
      <c r="P34" s="472"/>
      <c r="Q34" s="337"/>
      <c r="R34" s="337"/>
      <c r="S34" s="67"/>
    </row>
    <row r="35" spans="1:19" s="136" customFormat="1" x14ac:dyDescent="0.45">
      <c r="A35" s="2"/>
      <c r="B35" s="2"/>
      <c r="C35" s="2"/>
      <c r="D35" s="2"/>
      <c r="E35" s="2"/>
      <c r="F35" s="2"/>
      <c r="G35" s="2"/>
      <c r="H35" s="2"/>
      <c r="I35" s="2"/>
      <c r="J35" s="478"/>
      <c r="K35" s="2"/>
      <c r="M35" s="338"/>
      <c r="N35" s="472"/>
      <c r="O35" s="472"/>
      <c r="P35" s="472"/>
      <c r="Q35" s="337"/>
      <c r="R35" s="337"/>
      <c r="S35" s="67"/>
    </row>
    <row r="36" spans="1:19" s="136" customFormat="1" ht="16.149999999999999" thickBot="1" x14ac:dyDescent="0.55000000000000004">
      <c r="A36" s="34" t="s">
        <v>21</v>
      </c>
      <c r="B36"/>
      <c r="C36"/>
      <c r="D36"/>
      <c r="E36"/>
      <c r="F36"/>
      <c r="G36"/>
      <c r="H36"/>
      <c r="I36"/>
      <c r="J36"/>
      <c r="K36"/>
      <c r="M36" s="375"/>
      <c r="N36" s="473"/>
      <c r="O36" s="473"/>
      <c r="P36" s="473"/>
      <c r="Q36" s="376"/>
      <c r="R36" s="376"/>
      <c r="S36" s="377"/>
    </row>
    <row r="37" spans="1:19" ht="14.65" thickBot="1" x14ac:dyDescent="0.5">
      <c r="A37" s="522" t="s">
        <v>39</v>
      </c>
      <c r="B37" s="523"/>
      <c r="C37" s="523"/>
      <c r="D37" s="523"/>
      <c r="E37" s="524"/>
      <c r="G37" s="522" t="s">
        <v>41</v>
      </c>
      <c r="H37" s="523"/>
      <c r="I37" s="523"/>
      <c r="J37" s="523"/>
      <c r="K37" s="524"/>
      <c r="M37" s="372" t="s">
        <v>27</v>
      </c>
      <c r="N37" s="68">
        <f>SUM(N27:N32)</f>
        <v>0</v>
      </c>
      <c r="O37" s="68">
        <f t="shared" ref="O37:S37" si="3">SUM(O27:O32)</f>
        <v>0</v>
      </c>
      <c r="P37" s="68">
        <f t="shared" si="3"/>
        <v>0</v>
      </c>
      <c r="Q37" s="68">
        <f t="shared" si="3"/>
        <v>0</v>
      </c>
      <c r="R37" s="68">
        <f t="shared" si="3"/>
        <v>0</v>
      </c>
      <c r="S37" s="68">
        <f t="shared" si="3"/>
        <v>0</v>
      </c>
    </row>
    <row r="38" spans="1:19" ht="28.9" thickBot="1" x14ac:dyDescent="0.5">
      <c r="A38" s="40" t="s">
        <v>6</v>
      </c>
      <c r="B38" s="6" t="s">
        <v>3</v>
      </c>
      <c r="C38" s="6" t="s">
        <v>4</v>
      </c>
      <c r="D38" s="6" t="s">
        <v>37</v>
      </c>
      <c r="E38" s="206" t="s">
        <v>68</v>
      </c>
      <c r="G38" s="323" t="s">
        <v>6</v>
      </c>
      <c r="H38" s="324" t="s">
        <v>3</v>
      </c>
      <c r="I38" s="324" t="s">
        <v>4</v>
      </c>
      <c r="J38" s="324" t="s">
        <v>37</v>
      </c>
      <c r="K38" s="325" t="s">
        <v>68</v>
      </c>
      <c r="M38" s="352" t="s">
        <v>98</v>
      </c>
      <c r="N38" s="352"/>
      <c r="O38" s="352"/>
    </row>
    <row r="39" spans="1:19" ht="15.75" x14ac:dyDescent="0.5">
      <c r="A39" s="382">
        <v>44713</v>
      </c>
      <c r="B39" s="381">
        <v>2</v>
      </c>
      <c r="C39" s="381">
        <v>3</v>
      </c>
      <c r="D39" s="339">
        <v>0</v>
      </c>
      <c r="E39" s="167"/>
      <c r="F39" s="14"/>
      <c r="G39" s="382" t="s">
        <v>58</v>
      </c>
      <c r="H39" s="381">
        <v>2</v>
      </c>
      <c r="I39" s="471">
        <v>2</v>
      </c>
      <c r="J39" s="471">
        <v>0</v>
      </c>
      <c r="K39" s="403"/>
      <c r="M39" s="136"/>
      <c r="N39" s="136"/>
      <c r="O39" s="136"/>
      <c r="P39" s="136"/>
      <c r="Q39" s="136"/>
      <c r="R39" s="136"/>
      <c r="S39" s="136"/>
    </row>
    <row r="40" spans="1:19" s="136" customFormat="1" ht="15.75" x14ac:dyDescent="0.5">
      <c r="A40" s="382">
        <v>44715</v>
      </c>
      <c r="B40" s="381">
        <v>1</v>
      </c>
      <c r="C40" s="381">
        <v>0</v>
      </c>
      <c r="D40" s="339">
        <v>0</v>
      </c>
      <c r="E40" s="167"/>
      <c r="F40" s="14"/>
      <c r="G40" s="382" t="s">
        <v>60</v>
      </c>
      <c r="H40" s="381">
        <v>8</v>
      </c>
      <c r="I40" s="471">
        <v>9</v>
      </c>
      <c r="J40" s="471">
        <v>0</v>
      </c>
      <c r="K40" s="404"/>
    </row>
    <row r="41" spans="1:19" s="136" customFormat="1" ht="15.75" x14ac:dyDescent="0.5">
      <c r="A41" s="382">
        <v>44718</v>
      </c>
      <c r="B41" s="381">
        <v>2</v>
      </c>
      <c r="C41" s="381">
        <v>0</v>
      </c>
      <c r="D41" s="339">
        <v>0</v>
      </c>
      <c r="E41" s="167"/>
      <c r="F41" s="14"/>
      <c r="G41" s="382" t="s">
        <v>62</v>
      </c>
      <c r="H41" s="381">
        <v>35</v>
      </c>
      <c r="I41" s="471">
        <v>70</v>
      </c>
      <c r="J41" s="471">
        <v>0</v>
      </c>
      <c r="K41" s="404"/>
    </row>
    <row r="42" spans="1:19" s="136" customFormat="1" ht="15.75" x14ac:dyDescent="0.5">
      <c r="A42" s="382">
        <v>44734</v>
      </c>
      <c r="B42" s="381">
        <v>27</v>
      </c>
      <c r="C42" s="381">
        <v>15</v>
      </c>
      <c r="D42" s="339">
        <v>0</v>
      </c>
      <c r="E42" s="167"/>
      <c r="F42" s="14"/>
      <c r="G42" s="382"/>
      <c r="H42" s="381"/>
      <c r="I42" s="456"/>
      <c r="J42" s="379"/>
      <c r="K42" s="404"/>
    </row>
    <row r="43" spans="1:19" s="136" customFormat="1" ht="15.75" x14ac:dyDescent="0.5">
      <c r="A43" s="382">
        <v>44736</v>
      </c>
      <c r="B43" s="381">
        <v>31</v>
      </c>
      <c r="C43" s="381">
        <v>29</v>
      </c>
      <c r="D43" s="339">
        <v>0</v>
      </c>
      <c r="E43" s="167"/>
      <c r="F43" s="14"/>
      <c r="G43" s="382"/>
      <c r="H43" s="381"/>
      <c r="I43" s="456"/>
      <c r="J43" s="379"/>
      <c r="K43" s="404"/>
      <c r="M43"/>
      <c r="N43"/>
      <c r="O43"/>
      <c r="P43"/>
      <c r="Q43"/>
      <c r="R43"/>
      <c r="S43"/>
    </row>
    <row r="44" spans="1:19" s="136" customFormat="1" ht="15.75" x14ac:dyDescent="0.5">
      <c r="A44" s="382">
        <v>44739</v>
      </c>
      <c r="B44" s="381">
        <v>83</v>
      </c>
      <c r="C44" s="381">
        <v>26</v>
      </c>
      <c r="D44" s="339">
        <v>0</v>
      </c>
      <c r="E44" s="167"/>
      <c r="F44" s="14"/>
      <c r="G44" s="382"/>
      <c r="H44" s="381"/>
      <c r="I44" s="381"/>
      <c r="J44" s="379"/>
      <c r="K44" s="404"/>
      <c r="M44"/>
      <c r="N44"/>
      <c r="O44"/>
      <c r="P44"/>
      <c r="Q44"/>
      <c r="R44"/>
      <c r="S44"/>
    </row>
    <row r="45" spans="1:19" s="136" customFormat="1" ht="14.25" customHeight="1" x14ac:dyDescent="0.5">
      <c r="A45" s="382">
        <v>44741</v>
      </c>
      <c r="B45" s="381">
        <v>53</v>
      </c>
      <c r="C45" s="381">
        <v>30</v>
      </c>
      <c r="D45" s="339">
        <v>0</v>
      </c>
      <c r="E45" s="167"/>
      <c r="F45" s="14"/>
      <c r="G45" s="382"/>
      <c r="H45" s="381"/>
      <c r="I45" s="381"/>
      <c r="J45" s="379"/>
      <c r="K45" s="404"/>
      <c r="M45"/>
      <c r="N45"/>
      <c r="O45"/>
      <c r="P45"/>
      <c r="Q45"/>
      <c r="R45"/>
      <c r="S45"/>
    </row>
    <row r="46" spans="1:19" s="136" customFormat="1" ht="14.25" customHeight="1" x14ac:dyDescent="0.5">
      <c r="A46" s="382"/>
      <c r="B46" s="381"/>
      <c r="C46" s="381"/>
      <c r="D46" s="339"/>
      <c r="E46" s="167"/>
      <c r="F46" s="14"/>
      <c r="G46" s="382"/>
      <c r="H46" s="381"/>
      <c r="I46" s="381"/>
      <c r="J46" s="379"/>
      <c r="K46" s="404"/>
    </row>
    <row r="47" spans="1:19" s="136" customFormat="1" ht="15.75" x14ac:dyDescent="0.5">
      <c r="A47" s="343"/>
      <c r="B47" s="455"/>
      <c r="C47" s="455"/>
      <c r="D47" s="291"/>
      <c r="E47" s="167"/>
      <c r="F47" s="14"/>
      <c r="G47" s="366"/>
      <c r="H47" s="386"/>
      <c r="I47" s="386"/>
      <c r="J47" s="379"/>
      <c r="K47" s="404"/>
    </row>
    <row r="48" spans="1:19" ht="15.75" x14ac:dyDescent="0.5">
      <c r="A48" s="340"/>
      <c r="B48" s="341"/>
      <c r="C48" s="341"/>
      <c r="D48" s="291"/>
      <c r="E48" s="167"/>
      <c r="F48" s="14"/>
      <c r="G48" s="338"/>
      <c r="H48" s="386"/>
      <c r="I48" s="386"/>
      <c r="J48" s="379"/>
      <c r="K48" s="405"/>
      <c r="M48" s="136"/>
      <c r="N48" s="136"/>
      <c r="O48" s="136"/>
      <c r="P48" s="136"/>
      <c r="Q48" s="136"/>
      <c r="R48" s="136"/>
      <c r="S48" s="136"/>
    </row>
    <row r="49" spans="1:19" ht="15.75" x14ac:dyDescent="0.5">
      <c r="A49" s="303"/>
      <c r="B49" s="91"/>
      <c r="C49" s="91"/>
      <c r="D49" s="291"/>
      <c r="E49" s="167"/>
      <c r="F49" s="14"/>
      <c r="G49" s="338"/>
      <c r="H49" s="386"/>
      <c r="I49" s="386"/>
      <c r="J49" s="379"/>
      <c r="K49" s="405"/>
      <c r="M49" s="136"/>
      <c r="N49" s="136"/>
      <c r="O49" s="136"/>
      <c r="P49" s="136"/>
      <c r="Q49" s="136"/>
      <c r="R49" s="136"/>
      <c r="S49" s="136"/>
    </row>
    <row r="50" spans="1:19" ht="15.75" x14ac:dyDescent="0.5">
      <c r="A50" s="31"/>
      <c r="B50" s="39"/>
      <c r="C50" s="39"/>
      <c r="D50" s="39"/>
      <c r="E50" s="167"/>
      <c r="F50" s="14"/>
      <c r="G50" s="338"/>
      <c r="H50" s="386"/>
      <c r="I50" s="386"/>
      <c r="J50" s="379"/>
      <c r="K50" s="405"/>
      <c r="M50" s="136"/>
      <c r="N50" s="136"/>
      <c r="O50" s="136"/>
      <c r="P50" s="136"/>
      <c r="Q50" s="136"/>
      <c r="R50" s="136"/>
      <c r="S50" s="136"/>
    </row>
    <row r="51" spans="1:19" ht="16.149999999999999" thickBot="1" x14ac:dyDescent="0.55000000000000004">
      <c r="A51" s="32"/>
      <c r="B51" s="91"/>
      <c r="C51" s="91"/>
      <c r="D51" s="91"/>
      <c r="E51" s="178"/>
      <c r="F51" s="14"/>
      <c r="G51" s="375"/>
      <c r="H51" s="406"/>
      <c r="I51" s="406"/>
      <c r="J51" s="407"/>
      <c r="K51" s="408"/>
      <c r="M51" s="136"/>
      <c r="N51" s="136"/>
      <c r="O51" s="136"/>
      <c r="P51" s="136"/>
      <c r="Q51" s="136"/>
      <c r="R51" s="136"/>
      <c r="S51" s="136"/>
    </row>
    <row r="52" spans="1:19" ht="14.65" thickBot="1" x14ac:dyDescent="0.5">
      <c r="A52" s="182" t="s">
        <v>27</v>
      </c>
      <c r="B52" s="42">
        <f>SUM(B39:B51)</f>
        <v>199</v>
      </c>
      <c r="C52" s="42">
        <f>SUM(C39:C51)</f>
        <v>103</v>
      </c>
      <c r="D52" s="42">
        <f>SUM(D39:D51)</f>
        <v>0</v>
      </c>
      <c r="E52" s="183"/>
      <c r="F52" s="14"/>
      <c r="G52" s="399" t="s">
        <v>27</v>
      </c>
      <c r="H52" s="400">
        <f>SUM(H39:H51)</f>
        <v>45</v>
      </c>
      <c r="I52" s="401">
        <f>SUM(I39:I51)</f>
        <v>81</v>
      </c>
      <c r="J52" s="401">
        <f>SUM(J39:J46)</f>
        <v>0</v>
      </c>
      <c r="K52" s="402"/>
      <c r="M52" s="136"/>
      <c r="N52" s="136"/>
      <c r="O52" s="136"/>
      <c r="P52" s="136"/>
      <c r="Q52" s="136"/>
      <c r="R52" s="136"/>
      <c r="S52" s="136"/>
    </row>
    <row r="53" spans="1:19" x14ac:dyDescent="0.45">
      <c r="A53" s="179" t="s">
        <v>62</v>
      </c>
      <c r="B53" s="180">
        <v>0</v>
      </c>
      <c r="C53" s="180">
        <v>0</v>
      </c>
      <c r="D53" s="180">
        <v>0</v>
      </c>
      <c r="E53" s="181"/>
      <c r="F53" s="14"/>
      <c r="G53" s="185" t="s">
        <v>58</v>
      </c>
      <c r="H53" s="381">
        <v>2</v>
      </c>
      <c r="I53" s="471">
        <v>2</v>
      </c>
      <c r="J53" s="471">
        <v>0</v>
      </c>
      <c r="K53" s="551"/>
      <c r="M53" s="136"/>
      <c r="N53" s="136"/>
      <c r="O53" s="136"/>
      <c r="P53" s="136"/>
      <c r="Q53" s="136"/>
      <c r="R53" s="136"/>
      <c r="S53" s="136"/>
    </row>
    <row r="54" spans="1:19" x14ac:dyDescent="0.45">
      <c r="A54" s="169" t="s">
        <v>64</v>
      </c>
      <c r="B54" s="386">
        <v>199</v>
      </c>
      <c r="C54" s="386">
        <v>103</v>
      </c>
      <c r="D54" s="39">
        <v>0</v>
      </c>
      <c r="E54" s="167"/>
      <c r="F54" s="14"/>
      <c r="G54" s="185" t="s">
        <v>60</v>
      </c>
      <c r="H54" s="381">
        <v>8</v>
      </c>
      <c r="I54" s="471">
        <v>9</v>
      </c>
      <c r="J54" s="471">
        <v>0</v>
      </c>
      <c r="K54" s="208"/>
    </row>
    <row r="55" spans="1:19" x14ac:dyDescent="0.45">
      <c r="A55" s="170" t="s">
        <v>45</v>
      </c>
      <c r="B55" s="341">
        <v>0</v>
      </c>
      <c r="C55" s="341">
        <v>0</v>
      </c>
      <c r="D55" s="91">
        <v>0</v>
      </c>
      <c r="E55" s="167"/>
      <c r="F55" s="14"/>
      <c r="G55" s="185" t="s">
        <v>62</v>
      </c>
      <c r="H55" s="381">
        <v>35</v>
      </c>
      <c r="I55" s="471">
        <v>70</v>
      </c>
      <c r="J55" s="471">
        <v>0</v>
      </c>
      <c r="K55" s="209"/>
    </row>
    <row r="56" spans="1:19" x14ac:dyDescent="0.45">
      <c r="A56" s="170" t="s">
        <v>65</v>
      </c>
      <c r="B56" s="341">
        <v>0</v>
      </c>
      <c r="C56" s="341">
        <v>0</v>
      </c>
      <c r="D56" s="91">
        <v>0</v>
      </c>
      <c r="E56" s="167"/>
      <c r="F56" s="14"/>
      <c r="G56" s="185" t="s">
        <v>64</v>
      </c>
      <c r="H56" s="341">
        <v>226</v>
      </c>
      <c r="I56" s="341">
        <v>259</v>
      </c>
      <c r="J56" s="91">
        <v>0</v>
      </c>
      <c r="K56" s="210"/>
    </row>
    <row r="57" spans="1:19" x14ac:dyDescent="0.45">
      <c r="A57" s="170" t="s">
        <v>51</v>
      </c>
      <c r="B57" s="341">
        <v>0</v>
      </c>
      <c r="C57" s="341">
        <v>0</v>
      </c>
      <c r="D57" s="91">
        <v>0</v>
      </c>
      <c r="E57" s="167"/>
      <c r="F57" s="14"/>
      <c r="G57" s="185" t="s">
        <v>45</v>
      </c>
      <c r="H57" s="341">
        <v>0</v>
      </c>
      <c r="I57" s="341">
        <v>0</v>
      </c>
      <c r="J57" s="91">
        <v>0</v>
      </c>
      <c r="K57" s="210"/>
    </row>
    <row r="58" spans="1:19" x14ac:dyDescent="0.45">
      <c r="A58" s="170"/>
      <c r="B58" s="91"/>
      <c r="C58" s="91"/>
      <c r="D58" s="91"/>
      <c r="E58" s="167"/>
      <c r="F58" s="14"/>
      <c r="G58" s="185" t="s">
        <v>65</v>
      </c>
      <c r="H58" s="341">
        <v>0</v>
      </c>
      <c r="I58" s="341">
        <v>0</v>
      </c>
      <c r="J58" s="91">
        <v>0</v>
      </c>
      <c r="K58" s="210"/>
    </row>
    <row r="59" spans="1:19" x14ac:dyDescent="0.45">
      <c r="A59" s="170"/>
      <c r="B59" s="91"/>
      <c r="C59" s="91"/>
      <c r="D59" s="91"/>
      <c r="E59" s="167"/>
      <c r="F59" s="14"/>
      <c r="G59" s="185" t="s">
        <v>51</v>
      </c>
      <c r="H59" s="341">
        <v>0</v>
      </c>
      <c r="I59" s="341">
        <v>0</v>
      </c>
      <c r="J59" s="91">
        <v>0</v>
      </c>
      <c r="K59" s="210"/>
    </row>
    <row r="60" spans="1:19" ht="14.65" thickBot="1" x14ac:dyDescent="0.5">
      <c r="A60" s="170"/>
      <c r="B60" s="91"/>
      <c r="C60" s="91"/>
      <c r="D60" s="91"/>
      <c r="E60" s="167"/>
      <c r="F60" s="14"/>
      <c r="G60" s="185" t="s">
        <v>52</v>
      </c>
      <c r="H60" s="341">
        <v>0</v>
      </c>
      <c r="I60" s="341">
        <v>0</v>
      </c>
      <c r="J60" s="91">
        <v>0</v>
      </c>
      <c r="K60" s="210"/>
    </row>
    <row r="61" spans="1:19" ht="14.65" thickBot="1" x14ac:dyDescent="0.5">
      <c r="A61" s="172" t="s">
        <v>31</v>
      </c>
      <c r="B61" s="173">
        <f>SUM(B53:B58)</f>
        <v>199</v>
      </c>
      <c r="C61" s="173">
        <f>SUM(C53:C58)</f>
        <v>103</v>
      </c>
      <c r="D61" s="173">
        <f>SUM(D53:D58)</f>
        <v>0</v>
      </c>
      <c r="E61" s="226">
        <f>D61/(B61+C61)</f>
        <v>0</v>
      </c>
      <c r="F61" s="71"/>
      <c r="G61" s="185" t="s">
        <v>75</v>
      </c>
      <c r="H61" s="341">
        <v>0</v>
      </c>
      <c r="I61" s="341">
        <v>0</v>
      </c>
      <c r="J61" s="91">
        <v>0</v>
      </c>
      <c r="K61" s="210"/>
    </row>
    <row r="62" spans="1:19" ht="14.65" thickBot="1" x14ac:dyDescent="0.5">
      <c r="A62" s="70"/>
      <c r="B62" s="71"/>
      <c r="C62" s="71"/>
      <c r="D62" s="14"/>
      <c r="E62" s="70"/>
      <c r="G62" s="185" t="s">
        <v>76</v>
      </c>
      <c r="H62" s="171">
        <v>0</v>
      </c>
      <c r="I62" s="171">
        <v>0</v>
      </c>
      <c r="J62" s="171">
        <v>0</v>
      </c>
      <c r="K62" s="210"/>
    </row>
    <row r="63" spans="1:19" ht="14.65" thickBot="1" x14ac:dyDescent="0.5">
      <c r="F63" s="136"/>
      <c r="G63" s="172" t="s">
        <v>31</v>
      </c>
      <c r="H63" s="173">
        <f>SUM(H53:H62)</f>
        <v>271</v>
      </c>
      <c r="I63" s="173">
        <f t="shared" ref="I63:J63" si="4">SUM(I54:I62)</f>
        <v>338</v>
      </c>
      <c r="J63" s="173">
        <f t="shared" si="4"/>
        <v>0</v>
      </c>
      <c r="K63" s="217">
        <f>J63/(H63+I63)</f>
        <v>0</v>
      </c>
    </row>
    <row r="64" spans="1:19" ht="16.149999999999999" thickBot="1" x14ac:dyDescent="0.55000000000000004">
      <c r="A64" s="34" t="s">
        <v>19</v>
      </c>
      <c r="G64" s="71"/>
    </row>
    <row r="65" spans="1:19" x14ac:dyDescent="0.45">
      <c r="A65" s="43" t="s">
        <v>22</v>
      </c>
      <c r="B65" s="44"/>
      <c r="C65" s="45"/>
      <c r="D65" s="9"/>
      <c r="E65" s="484" t="s">
        <v>23</v>
      </c>
      <c r="F65" s="485"/>
      <c r="G65" s="486"/>
    </row>
    <row r="66" spans="1:19" x14ac:dyDescent="0.45">
      <c r="A66" s="24" t="s">
        <v>0</v>
      </c>
      <c r="B66" s="7" t="s">
        <v>9</v>
      </c>
      <c r="C66" s="25" t="s">
        <v>13</v>
      </c>
      <c r="D66" s="26"/>
      <c r="E66" s="24" t="s">
        <v>0</v>
      </c>
      <c r="F66" s="7" t="s">
        <v>9</v>
      </c>
      <c r="G66" s="25" t="s">
        <v>13</v>
      </c>
    </row>
    <row r="67" spans="1:19" x14ac:dyDescent="0.45">
      <c r="A67" s="383">
        <v>44734</v>
      </c>
      <c r="B67" s="344" t="s">
        <v>103</v>
      </c>
      <c r="C67" s="346">
        <v>2</v>
      </c>
      <c r="D67" s="27"/>
      <c r="E67" s="382">
        <v>44718</v>
      </c>
      <c r="F67" s="306" t="s">
        <v>103</v>
      </c>
      <c r="G67" s="301">
        <v>2</v>
      </c>
    </row>
    <row r="68" spans="1:19" x14ac:dyDescent="0.45">
      <c r="A68" s="383">
        <v>44736</v>
      </c>
      <c r="B68" s="344" t="s">
        <v>103</v>
      </c>
      <c r="C68" s="346">
        <v>11</v>
      </c>
      <c r="D68" s="27"/>
      <c r="E68" s="343">
        <v>44729</v>
      </c>
      <c r="F68" s="308" t="s">
        <v>103</v>
      </c>
      <c r="G68" s="309">
        <v>2</v>
      </c>
    </row>
    <row r="69" spans="1:19" x14ac:dyDescent="0.45">
      <c r="A69" s="383">
        <v>44739</v>
      </c>
      <c r="B69" s="344" t="s">
        <v>103</v>
      </c>
      <c r="C69" s="345">
        <v>11</v>
      </c>
      <c r="D69" s="27"/>
      <c r="E69" s="411"/>
      <c r="F69" s="308"/>
      <c r="G69" s="351"/>
    </row>
    <row r="70" spans="1:19" x14ac:dyDescent="0.45">
      <c r="A70" s="383">
        <v>44741</v>
      </c>
      <c r="B70" s="344" t="s">
        <v>103</v>
      </c>
      <c r="C70" s="345">
        <v>6</v>
      </c>
      <c r="D70" s="10"/>
      <c r="E70" s="313"/>
      <c r="F70" s="317"/>
      <c r="G70" s="315"/>
    </row>
    <row r="71" spans="1:19" s="136" customFormat="1" x14ac:dyDescent="0.45">
      <c r="A71" s="383"/>
      <c r="B71" s="344"/>
      <c r="C71" s="345"/>
      <c r="D71"/>
      <c r="E71" s="313"/>
      <c r="F71" s="314"/>
      <c r="G71" s="315"/>
      <c r="H71"/>
      <c r="I71"/>
      <c r="J71"/>
      <c r="K71"/>
      <c r="M71"/>
      <c r="N71"/>
      <c r="O71"/>
      <c r="P71"/>
      <c r="Q71"/>
      <c r="R71"/>
      <c r="S71"/>
    </row>
    <row r="72" spans="1:19" x14ac:dyDescent="0.45">
      <c r="A72" s="382"/>
      <c r="B72" s="344"/>
      <c r="C72" s="345"/>
      <c r="E72" s="316"/>
      <c r="F72" s="317"/>
      <c r="G72" s="318"/>
    </row>
    <row r="73" spans="1:19" x14ac:dyDescent="0.45">
      <c r="A73" s="343"/>
      <c r="B73" s="344"/>
      <c r="C73" s="345"/>
      <c r="E73" s="316"/>
      <c r="F73" s="317"/>
      <c r="G73" s="318"/>
    </row>
    <row r="74" spans="1:19" x14ac:dyDescent="0.45">
      <c r="A74" s="383"/>
      <c r="B74" s="344"/>
      <c r="C74" s="345"/>
      <c r="E74" s="316"/>
      <c r="F74" s="317"/>
      <c r="G74" s="318"/>
    </row>
    <row r="75" spans="1:19" x14ac:dyDescent="0.45">
      <c r="A75" s="382"/>
      <c r="B75" s="306"/>
      <c r="C75" s="351"/>
      <c r="E75" s="302"/>
      <c r="F75" s="306"/>
      <c r="G75" s="301"/>
    </row>
    <row r="76" spans="1:19" ht="14.65" thickBot="1" x14ac:dyDescent="0.5">
      <c r="A76" s="296"/>
      <c r="B76" s="306"/>
      <c r="C76" s="253"/>
      <c r="E76" s="303"/>
      <c r="F76" s="308"/>
      <c r="G76" s="309"/>
    </row>
    <row r="77" spans="1:19" ht="14.65" thickBot="1" x14ac:dyDescent="0.5">
      <c r="A77" s="242" t="s">
        <v>28</v>
      </c>
      <c r="B77" s="243"/>
      <c r="C77" s="20">
        <f>SUM(C67:C76)</f>
        <v>30</v>
      </c>
      <c r="E77" s="311"/>
      <c r="F77" s="312"/>
      <c r="G77" s="310"/>
      <c r="M77" s="136"/>
      <c r="N77" s="136"/>
      <c r="O77" s="136"/>
      <c r="P77" s="136"/>
      <c r="Q77" s="136"/>
      <c r="R77" s="136"/>
      <c r="S77" s="136"/>
    </row>
    <row r="78" spans="1:19" x14ac:dyDescent="0.45">
      <c r="A78" s="46" t="s">
        <v>62</v>
      </c>
      <c r="B78" s="241"/>
      <c r="C78" s="38">
        <v>1</v>
      </c>
      <c r="E78" s="313"/>
      <c r="F78" s="312"/>
      <c r="G78" s="307"/>
    </row>
    <row r="79" spans="1:19" x14ac:dyDescent="0.45">
      <c r="A79" s="46" t="s">
        <v>64</v>
      </c>
      <c r="B79" s="47"/>
      <c r="C79" s="38">
        <v>30</v>
      </c>
      <c r="E79" s="302"/>
      <c r="F79" s="306"/>
      <c r="G79" s="301"/>
    </row>
    <row r="80" spans="1:19" ht="14.65" thickBot="1" x14ac:dyDescent="0.5">
      <c r="A80" s="72" t="s">
        <v>45</v>
      </c>
      <c r="B80" s="50"/>
      <c r="C80" s="162">
        <v>0</v>
      </c>
      <c r="E80" s="296"/>
      <c r="F80" s="326"/>
      <c r="G80" s="327"/>
    </row>
    <row r="81" spans="1:11" ht="14.65" thickBot="1" x14ac:dyDescent="0.5">
      <c r="A81" s="49" t="s">
        <v>65</v>
      </c>
      <c r="B81" s="50"/>
      <c r="C81" s="162">
        <v>0</v>
      </c>
      <c r="E81" s="242" t="s">
        <v>28</v>
      </c>
      <c r="F81" s="329"/>
      <c r="G81" s="328">
        <f>SUM(G67:G80)</f>
        <v>4</v>
      </c>
    </row>
    <row r="82" spans="1:11" x14ac:dyDescent="0.45">
      <c r="A82" s="49" t="s">
        <v>51</v>
      </c>
      <c r="B82" s="50"/>
      <c r="C82" s="162">
        <v>0</v>
      </c>
      <c r="E82" s="305" t="s">
        <v>104</v>
      </c>
      <c r="F82" s="241"/>
      <c r="G82" s="304">
        <v>2</v>
      </c>
    </row>
    <row r="83" spans="1:11" ht="14.65" thickBot="1" x14ac:dyDescent="0.5">
      <c r="A83" s="186" t="s">
        <v>52</v>
      </c>
      <c r="B83" s="187"/>
      <c r="C83" s="188">
        <v>0</v>
      </c>
      <c r="D83" s="136"/>
      <c r="E83" s="305" t="s">
        <v>80</v>
      </c>
      <c r="F83" s="241"/>
      <c r="G83" s="304">
        <v>0</v>
      </c>
    </row>
    <row r="84" spans="1:11" ht="14.65" thickBot="1" x14ac:dyDescent="0.5">
      <c r="A84" s="259" t="s">
        <v>63</v>
      </c>
      <c r="B84" s="262"/>
      <c r="C84" s="263">
        <f>SUM(C78:C83)</f>
        <v>31</v>
      </c>
      <c r="E84" s="161" t="s">
        <v>58</v>
      </c>
      <c r="F84" s="50"/>
      <c r="G84" s="51">
        <v>21</v>
      </c>
      <c r="H84" s="136"/>
      <c r="I84" s="136"/>
      <c r="J84" s="136"/>
      <c r="K84" s="136"/>
    </row>
    <row r="85" spans="1:11" x14ac:dyDescent="0.45">
      <c r="E85" s="72" t="s">
        <v>60</v>
      </c>
      <c r="F85" s="50"/>
      <c r="G85" s="162">
        <v>32</v>
      </c>
    </row>
    <row r="86" spans="1:11" x14ac:dyDescent="0.45">
      <c r="A86" s="136"/>
      <c r="B86" s="136"/>
      <c r="C86" s="136"/>
      <c r="E86" s="49" t="s">
        <v>62</v>
      </c>
      <c r="F86" s="50"/>
      <c r="G86" s="162">
        <v>26</v>
      </c>
    </row>
    <row r="87" spans="1:11" x14ac:dyDescent="0.45">
      <c r="E87" s="49" t="s">
        <v>64</v>
      </c>
      <c r="F87" s="50"/>
      <c r="G87" s="162">
        <v>4</v>
      </c>
    </row>
    <row r="88" spans="1:11" ht="14.65" thickBot="1" x14ac:dyDescent="0.5">
      <c r="E88" s="48" t="s">
        <v>45</v>
      </c>
      <c r="F88" s="300"/>
      <c r="G88" s="157">
        <v>0</v>
      </c>
    </row>
    <row r="89" spans="1:11" ht="14.65" thickBot="1" x14ac:dyDescent="0.5">
      <c r="E89" s="298" t="s">
        <v>63</v>
      </c>
      <c r="F89" s="299"/>
      <c r="G89" s="279">
        <f>SUM(G82:G88)</f>
        <v>85</v>
      </c>
    </row>
  </sheetData>
  <mergeCells count="12">
    <mergeCell ref="A1:AA1"/>
    <mergeCell ref="B4:D4"/>
    <mergeCell ref="E4:G4"/>
    <mergeCell ref="I4:J4"/>
    <mergeCell ref="A37:E37"/>
    <mergeCell ref="G37:K37"/>
    <mergeCell ref="M24:S24"/>
    <mergeCell ref="N25:P25"/>
    <mergeCell ref="Q25:S25"/>
    <mergeCell ref="U24:AA24"/>
    <mergeCell ref="V25:X25"/>
    <mergeCell ref="Y25:AA2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6"/>
  <sheetViews>
    <sheetView topLeftCell="A20" workbookViewId="0">
      <selection activeCell="F52" sqref="F52"/>
    </sheetView>
  </sheetViews>
  <sheetFormatPr defaultRowHeight="14.25" x14ac:dyDescent="0.45"/>
  <cols>
    <col min="1" max="1" width="14.46484375" customWidth="1"/>
    <col min="2" max="4" width="12.796875" customWidth="1"/>
    <col min="5" max="6" width="14" customWidth="1"/>
    <col min="7" max="7" width="14.19921875" customWidth="1"/>
    <col min="8" max="8" width="10.796875" customWidth="1"/>
    <col min="9" max="9" width="13.19921875" customWidth="1"/>
    <col min="10" max="10" width="14.53125" customWidth="1"/>
    <col min="11" max="11" width="13.86328125" customWidth="1"/>
    <col min="12" max="12" width="13.19921875" customWidth="1"/>
    <col min="13" max="13" width="15.19921875" customWidth="1"/>
    <col min="14" max="14" width="12.53125" customWidth="1"/>
    <col min="15" max="15" width="11.86328125" customWidth="1"/>
    <col min="19" max="19" width="3.464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25" t="s">
        <v>36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87"/>
      <c r="O1" s="87"/>
      <c r="P1" s="87"/>
      <c r="Q1" s="87"/>
      <c r="R1" s="87"/>
      <c r="S1" s="87"/>
      <c r="T1" s="87"/>
      <c r="U1" s="87"/>
      <c r="V1" s="87"/>
    </row>
    <row r="2" spans="1:22" x14ac:dyDescent="0.45"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.149999999999999" thickBot="1" x14ac:dyDescent="0.55000000000000004">
      <c r="A3" s="34" t="s">
        <v>26</v>
      </c>
      <c r="C3" s="13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3" t="s">
        <v>81</v>
      </c>
      <c r="B4" s="521" t="s">
        <v>16</v>
      </c>
      <c r="C4" s="521"/>
      <c r="D4" s="521"/>
      <c r="E4" s="521" t="s">
        <v>84</v>
      </c>
      <c r="F4" s="521"/>
      <c r="G4" s="521"/>
      <c r="H4" s="264" t="s">
        <v>14</v>
      </c>
      <c r="I4" s="152" t="s">
        <v>30</v>
      </c>
    </row>
    <row r="5" spans="1:22" x14ac:dyDescent="0.45">
      <c r="A5" s="450"/>
      <c r="B5" s="293" t="s">
        <v>3</v>
      </c>
      <c r="C5" s="293" t="s">
        <v>4</v>
      </c>
      <c r="D5" s="293" t="s">
        <v>5</v>
      </c>
      <c r="E5" s="293" t="s">
        <v>3</v>
      </c>
      <c r="F5" s="293" t="s">
        <v>4</v>
      </c>
      <c r="G5" s="293" t="s">
        <v>5</v>
      </c>
      <c r="H5" s="293"/>
      <c r="I5" s="292"/>
    </row>
    <row r="6" spans="1:22" s="136" customFormat="1" x14ac:dyDescent="0.45">
      <c r="A6" s="35">
        <v>44734</v>
      </c>
      <c r="B6" s="336">
        <v>200</v>
      </c>
      <c r="C6" s="336">
        <v>265</v>
      </c>
      <c r="D6" s="336">
        <v>10</v>
      </c>
      <c r="E6" s="336">
        <v>13</v>
      </c>
      <c r="F6" s="336">
        <v>8</v>
      </c>
      <c r="G6" s="336">
        <v>0</v>
      </c>
      <c r="H6" s="336">
        <v>16</v>
      </c>
      <c r="I6" s="351">
        <v>0</v>
      </c>
    </row>
    <row r="7" spans="1:22" s="251" customFormat="1" x14ac:dyDescent="0.45">
      <c r="A7" s="35">
        <v>44735</v>
      </c>
      <c r="B7" s="336">
        <v>143</v>
      </c>
      <c r="C7" s="336">
        <v>199</v>
      </c>
      <c r="D7" s="336">
        <v>0</v>
      </c>
      <c r="E7" s="336">
        <v>5</v>
      </c>
      <c r="F7" s="336">
        <v>5</v>
      </c>
      <c r="G7" s="336">
        <v>0</v>
      </c>
      <c r="H7" s="336">
        <v>23</v>
      </c>
      <c r="I7" s="351">
        <v>0</v>
      </c>
    </row>
    <row r="8" spans="1:22" s="251" customFormat="1" x14ac:dyDescent="0.45">
      <c r="A8" s="35">
        <v>44742</v>
      </c>
      <c r="B8" s="336">
        <v>227</v>
      </c>
      <c r="C8" s="336">
        <v>228</v>
      </c>
      <c r="D8" s="336">
        <v>0</v>
      </c>
      <c r="E8" s="336">
        <v>8</v>
      </c>
      <c r="F8" s="336">
        <v>8</v>
      </c>
      <c r="G8" s="336">
        <v>0</v>
      </c>
      <c r="H8" s="336">
        <v>55</v>
      </c>
      <c r="I8" s="351">
        <v>0</v>
      </c>
    </row>
    <row r="9" spans="1:22" s="136" customFormat="1" ht="14.65" thickBot="1" x14ac:dyDescent="0.5">
      <c r="A9" s="265"/>
      <c r="B9" s="297"/>
      <c r="C9" s="297"/>
      <c r="D9" s="297"/>
      <c r="E9" s="297"/>
      <c r="F9" s="297"/>
      <c r="G9" s="297"/>
      <c r="H9" s="297"/>
      <c r="I9" s="295"/>
    </row>
    <row r="10" spans="1:22" ht="14.65" thickBot="1" x14ac:dyDescent="0.5">
      <c r="A10" s="460" t="s">
        <v>27</v>
      </c>
      <c r="B10" s="461">
        <f>SUM(B6:B9)</f>
        <v>570</v>
      </c>
      <c r="C10" s="461">
        <f>SUM(C6:C9)</f>
        <v>692</v>
      </c>
      <c r="D10" s="461">
        <f>SUM(D6:D9)</f>
        <v>10</v>
      </c>
      <c r="E10" s="461">
        <f>SUM(E6:E9)</f>
        <v>26</v>
      </c>
      <c r="F10" s="461">
        <f>SUM(F6:F9)</f>
        <v>21</v>
      </c>
      <c r="G10" s="461">
        <f>SUM(G6:G9)</f>
        <v>0</v>
      </c>
      <c r="H10" s="461">
        <f>SUM(H6:H9)</f>
        <v>94</v>
      </c>
      <c r="I10" s="462">
        <f>SUM(I6:I9)</f>
        <v>0</v>
      </c>
    </row>
    <row r="11" spans="1:22" s="136" customFormat="1" x14ac:dyDescent="0.45">
      <c r="A11" s="158" t="s">
        <v>64</v>
      </c>
      <c r="B11" s="159">
        <v>570</v>
      </c>
      <c r="C11" s="159">
        <v>692</v>
      </c>
      <c r="D11" s="159">
        <v>10</v>
      </c>
      <c r="E11" s="159">
        <v>26</v>
      </c>
      <c r="F11" s="159">
        <v>21</v>
      </c>
      <c r="G11" s="159">
        <v>0</v>
      </c>
      <c r="H11" s="159">
        <v>94</v>
      </c>
      <c r="I11" s="160">
        <v>0</v>
      </c>
    </row>
    <row r="12" spans="1:22" s="136" customFormat="1" x14ac:dyDescent="0.45">
      <c r="A12" s="161" t="s">
        <v>45</v>
      </c>
      <c r="B12" s="154"/>
      <c r="C12" s="154"/>
      <c r="D12" s="154"/>
      <c r="E12" s="154"/>
      <c r="F12" s="154"/>
      <c r="G12" s="154"/>
      <c r="H12" s="154"/>
      <c r="I12" s="162"/>
    </row>
    <row r="13" spans="1:22" s="136" customFormat="1" x14ac:dyDescent="0.45">
      <c r="A13" s="161" t="s">
        <v>65</v>
      </c>
      <c r="B13" s="154"/>
      <c r="C13" s="154"/>
      <c r="D13" s="154"/>
      <c r="E13" s="154"/>
      <c r="F13" s="154"/>
      <c r="G13" s="154"/>
      <c r="H13" s="154"/>
      <c r="I13" s="162"/>
    </row>
    <row r="14" spans="1:22" ht="14.65" thickBot="1" x14ac:dyDescent="0.5">
      <c r="A14" s="155" t="s">
        <v>51</v>
      </c>
      <c r="B14" s="156"/>
      <c r="C14" s="156"/>
      <c r="D14" s="156"/>
      <c r="E14" s="156"/>
      <c r="F14" s="156"/>
      <c r="G14" s="156"/>
      <c r="H14" s="156"/>
      <c r="I14" s="157"/>
    </row>
    <row r="15" spans="1:22" ht="14.65" thickBot="1" x14ac:dyDescent="0.5">
      <c r="A15" s="463" t="s">
        <v>31</v>
      </c>
      <c r="B15" s="278">
        <f>SUM(B11:B14)</f>
        <v>570</v>
      </c>
      <c r="C15" s="278">
        <f t="shared" ref="C15:I15" si="0">SUM(C11:C14)</f>
        <v>692</v>
      </c>
      <c r="D15" s="278">
        <f t="shared" si="0"/>
        <v>10</v>
      </c>
      <c r="E15" s="278">
        <f t="shared" si="0"/>
        <v>26</v>
      </c>
      <c r="F15" s="278">
        <f t="shared" si="0"/>
        <v>21</v>
      </c>
      <c r="G15" s="278">
        <f t="shared" si="0"/>
        <v>0</v>
      </c>
      <c r="H15" s="278">
        <f t="shared" si="0"/>
        <v>94</v>
      </c>
      <c r="I15" s="279">
        <f t="shared" si="0"/>
        <v>0</v>
      </c>
    </row>
    <row r="16" spans="1:22" s="251" customFormat="1" x14ac:dyDescent="0.45">
      <c r="A16" s="88" t="s">
        <v>82</v>
      </c>
      <c r="B16" s="330"/>
      <c r="C16" s="330"/>
      <c r="D16" s="330"/>
      <c r="E16" s="330"/>
      <c r="F16" s="330"/>
      <c r="G16" s="330"/>
      <c r="H16" s="330"/>
      <c r="I16" s="330"/>
    </row>
    <row r="17" spans="1:13" x14ac:dyDescent="0.45">
      <c r="A17" s="249" t="s">
        <v>85</v>
      </c>
    </row>
    <row r="18" spans="1:13" s="251" customFormat="1" ht="16.149999999999999" thickBot="1" x14ac:dyDescent="0.55000000000000004">
      <c r="A18" s="5" t="s">
        <v>46</v>
      </c>
    </row>
    <row r="19" spans="1:13" s="251" customFormat="1" x14ac:dyDescent="0.45">
      <c r="A19" s="513" t="s">
        <v>39</v>
      </c>
      <c r="B19" s="514"/>
      <c r="C19" s="514"/>
      <c r="D19" s="514"/>
      <c r="E19" s="95"/>
    </row>
    <row r="20" spans="1:13" s="251" customFormat="1" ht="28.9" thickBot="1" x14ac:dyDescent="0.5">
      <c r="A20" s="29" t="s">
        <v>6</v>
      </c>
      <c r="B20" s="6" t="s">
        <v>3</v>
      </c>
      <c r="C20" s="6" t="s">
        <v>4</v>
      </c>
      <c r="D20" s="6" t="s">
        <v>37</v>
      </c>
      <c r="E20" s="206" t="s">
        <v>68</v>
      </c>
    </row>
    <row r="21" spans="1:13" s="251" customFormat="1" x14ac:dyDescent="0.45">
      <c r="A21" s="255">
        <v>44734</v>
      </c>
      <c r="B21" s="381">
        <v>213</v>
      </c>
      <c r="C21" s="381">
        <v>283</v>
      </c>
      <c r="D21" s="174">
        <v>0</v>
      </c>
      <c r="E21" s="175"/>
      <c r="G21" s="530" t="s">
        <v>40</v>
      </c>
      <c r="H21" s="531"/>
      <c r="I21" s="531"/>
      <c r="J21" s="531"/>
      <c r="K21" s="531"/>
      <c r="L21" s="531"/>
      <c r="M21" s="532"/>
    </row>
    <row r="22" spans="1:13" s="251" customFormat="1" x14ac:dyDescent="0.45">
      <c r="A22" s="35">
        <v>44735</v>
      </c>
      <c r="B22" s="455">
        <v>143</v>
      </c>
      <c r="C22" s="464">
        <v>5</v>
      </c>
      <c r="D22" s="174">
        <v>0</v>
      </c>
      <c r="E22" s="175"/>
      <c r="G22" s="255" t="s">
        <v>0</v>
      </c>
      <c r="H22" s="508" t="s">
        <v>16</v>
      </c>
      <c r="I22" s="508"/>
      <c r="J22" s="508"/>
      <c r="K22" s="508" t="s">
        <v>17</v>
      </c>
      <c r="L22" s="508"/>
      <c r="M22" s="509"/>
    </row>
    <row r="23" spans="1:13" x14ac:dyDescent="0.45">
      <c r="A23" s="35">
        <v>44742</v>
      </c>
      <c r="B23" s="455">
        <v>235</v>
      </c>
      <c r="C23" s="464">
        <v>236</v>
      </c>
      <c r="D23" s="174">
        <v>0</v>
      </c>
      <c r="E23" s="175"/>
      <c r="F23" s="2"/>
      <c r="G23" s="355"/>
      <c r="H23" s="354" t="s">
        <v>3</v>
      </c>
      <c r="I23" s="354" t="s">
        <v>4</v>
      </c>
      <c r="J23" s="354" t="s">
        <v>5</v>
      </c>
      <c r="K23" s="354" t="s">
        <v>3</v>
      </c>
      <c r="L23" s="354" t="s">
        <v>4</v>
      </c>
      <c r="M23" s="254" t="s">
        <v>5</v>
      </c>
    </row>
    <row r="24" spans="1:13" x14ac:dyDescent="0.45">
      <c r="A24" s="35"/>
      <c r="B24" s="455"/>
      <c r="C24" s="464"/>
      <c r="D24" s="174"/>
      <c r="E24" s="175"/>
      <c r="G24" s="382"/>
      <c r="H24" s="384"/>
      <c r="I24" s="384"/>
      <c r="J24" s="384"/>
      <c r="K24" s="384"/>
      <c r="L24" s="384"/>
      <c r="M24" s="351"/>
    </row>
    <row r="25" spans="1:13" x14ac:dyDescent="0.45">
      <c r="A25" s="35"/>
      <c r="B25" s="455"/>
      <c r="C25" s="464"/>
      <c r="D25" s="174"/>
      <c r="E25" s="175"/>
      <c r="G25" s="382"/>
      <c r="H25" s="384"/>
      <c r="I25" s="384"/>
      <c r="J25" s="384"/>
      <c r="K25" s="384"/>
      <c r="L25" s="384"/>
      <c r="M25" s="351"/>
    </row>
    <row r="26" spans="1:13" x14ac:dyDescent="0.45">
      <c r="A26" s="90"/>
      <c r="B26" s="91"/>
      <c r="C26" s="334"/>
      <c r="D26" s="174"/>
      <c r="E26" s="175"/>
      <c r="G26" s="382"/>
      <c r="H26" s="384"/>
      <c r="I26" s="384"/>
      <c r="J26" s="384"/>
      <c r="K26" s="384"/>
      <c r="L26" s="384"/>
      <c r="M26" s="351"/>
    </row>
    <row r="27" spans="1:13" ht="14.65" thickBot="1" x14ac:dyDescent="0.5">
      <c r="A27" s="90"/>
      <c r="B27" s="174"/>
      <c r="C27" s="174"/>
      <c r="D27" s="174"/>
      <c r="E27" s="175"/>
      <c r="G27" s="382"/>
      <c r="H27" s="384"/>
      <c r="I27" s="384"/>
      <c r="J27" s="384"/>
      <c r="K27" s="384"/>
      <c r="L27" s="384"/>
      <c r="M27" s="351"/>
    </row>
    <row r="28" spans="1:13" ht="14.65" thickBot="1" x14ac:dyDescent="0.5">
      <c r="A28" s="92" t="s">
        <v>27</v>
      </c>
      <c r="B28" s="42">
        <f>SUM(B21:B27)</f>
        <v>591</v>
      </c>
      <c r="C28" s="42">
        <f t="shared" ref="C28:D28" si="1">SUM(C21:C27)</f>
        <v>524</v>
      </c>
      <c r="D28" s="42">
        <f t="shared" si="1"/>
        <v>0</v>
      </c>
      <c r="E28" s="207"/>
      <c r="G28" s="382"/>
      <c r="H28" s="384"/>
      <c r="I28" s="384"/>
      <c r="J28" s="384"/>
      <c r="K28" s="384"/>
      <c r="L28" s="384"/>
      <c r="M28" s="351"/>
    </row>
    <row r="29" spans="1:13" x14ac:dyDescent="0.45">
      <c r="A29" s="158" t="s">
        <v>83</v>
      </c>
      <c r="B29" s="195">
        <v>591</v>
      </c>
      <c r="C29" s="195">
        <v>524</v>
      </c>
      <c r="D29" s="195">
        <v>0</v>
      </c>
      <c r="E29" s="220"/>
      <c r="G29" s="382"/>
      <c r="H29" s="384"/>
      <c r="I29" s="384"/>
      <c r="J29" s="384"/>
      <c r="K29" s="384"/>
      <c r="L29" s="384"/>
      <c r="M29" s="351"/>
    </row>
    <row r="30" spans="1:13" x14ac:dyDescent="0.45">
      <c r="A30" s="161" t="s">
        <v>45</v>
      </c>
      <c r="B30" s="358"/>
      <c r="C30" s="358"/>
      <c r="D30" s="154"/>
      <c r="E30" s="209"/>
      <c r="G30" s="382"/>
      <c r="H30" s="384"/>
      <c r="I30" s="384"/>
      <c r="J30" s="384"/>
      <c r="K30" s="384"/>
      <c r="L30" s="384"/>
      <c r="M30" s="351"/>
    </row>
    <row r="31" spans="1:13" ht="14.65" thickBot="1" x14ac:dyDescent="0.5">
      <c r="A31" s="161" t="s">
        <v>65</v>
      </c>
      <c r="B31" s="196"/>
      <c r="C31" s="196"/>
      <c r="D31" s="154"/>
      <c r="E31" s="209"/>
      <c r="G31" s="93" t="s">
        <v>71</v>
      </c>
      <c r="H31" s="297">
        <f t="shared" ref="H31:M31" si="2">SUM(H23:H30)</f>
        <v>0</v>
      </c>
      <c r="I31" s="297">
        <f t="shared" si="2"/>
        <v>0</v>
      </c>
      <c r="J31" s="297">
        <f t="shared" si="2"/>
        <v>0</v>
      </c>
      <c r="K31" s="297">
        <f t="shared" si="2"/>
        <v>0</v>
      </c>
      <c r="L31" s="297">
        <f t="shared" si="2"/>
        <v>0</v>
      </c>
      <c r="M31" s="297">
        <f t="shared" si="2"/>
        <v>0</v>
      </c>
    </row>
    <row r="32" spans="1:13" ht="14.65" thickBot="1" x14ac:dyDescent="0.5">
      <c r="A32" s="161" t="s">
        <v>51</v>
      </c>
      <c r="B32" s="196"/>
      <c r="C32" s="196"/>
      <c r="D32" s="154"/>
      <c r="E32" s="209"/>
      <c r="G32" s="93"/>
      <c r="H32" s="297"/>
      <c r="I32" s="297"/>
      <c r="J32" s="297"/>
      <c r="K32" s="297"/>
      <c r="L32" s="297"/>
      <c r="M32" s="297"/>
    </row>
    <row r="33" spans="1:14" ht="14.65" thickBot="1" x14ac:dyDescent="0.5">
      <c r="A33" s="155" t="s">
        <v>31</v>
      </c>
      <c r="B33" s="218">
        <f>SUM(B29:B32)</f>
        <v>591</v>
      </c>
      <c r="C33" s="218">
        <f t="shared" ref="C33:D33" si="3">SUM(C29:C32)</f>
        <v>524</v>
      </c>
      <c r="D33" s="218">
        <f t="shared" si="3"/>
        <v>0</v>
      </c>
      <c r="E33" s="219">
        <f>D33/(B33+C33)</f>
        <v>0</v>
      </c>
      <c r="G33" s="352"/>
      <c r="H33" s="352"/>
      <c r="I33" s="352"/>
      <c r="J33" s="352"/>
      <c r="K33" s="352"/>
      <c r="L33" s="352"/>
      <c r="M33" s="352"/>
    </row>
    <row r="34" spans="1:14" ht="14.65" thickBot="1" x14ac:dyDescent="0.5">
      <c r="A34" s="88"/>
      <c r="D34" s="331"/>
      <c r="G34" s="352"/>
      <c r="H34" s="352"/>
      <c r="I34" s="352"/>
      <c r="J34" s="352"/>
      <c r="K34" s="352"/>
      <c r="L34" s="352"/>
      <c r="M34" s="352"/>
      <c r="N34" s="136"/>
    </row>
    <row r="35" spans="1:14" x14ac:dyDescent="0.45">
      <c r="A35" s="249"/>
      <c r="G35" s="527" t="s">
        <v>48</v>
      </c>
      <c r="H35" s="528"/>
      <c r="I35" s="528"/>
      <c r="J35" s="529"/>
      <c r="K35" s="53"/>
      <c r="L35" s="527" t="s">
        <v>49</v>
      </c>
      <c r="M35" s="529"/>
      <c r="N35" s="136"/>
    </row>
    <row r="36" spans="1:14" ht="16.149999999999999" thickBot="1" x14ac:dyDescent="0.55000000000000004">
      <c r="A36" s="5" t="s">
        <v>19</v>
      </c>
      <c r="G36" s="66" t="s">
        <v>0</v>
      </c>
      <c r="H36" s="7" t="s">
        <v>3</v>
      </c>
      <c r="I36" s="7" t="s">
        <v>4</v>
      </c>
      <c r="J36" s="151" t="s">
        <v>5</v>
      </c>
      <c r="K36" s="56"/>
      <c r="L36" s="55" t="s">
        <v>0</v>
      </c>
      <c r="M36" s="25" t="s">
        <v>13</v>
      </c>
      <c r="N36" s="136"/>
    </row>
    <row r="37" spans="1:14" x14ac:dyDescent="0.45">
      <c r="A37" s="510" t="s">
        <v>47</v>
      </c>
      <c r="B37" s="511"/>
      <c r="C37" s="511"/>
      <c r="D37" s="512"/>
      <c r="E37" s="23"/>
      <c r="G37" s="63"/>
      <c r="H37" s="3"/>
      <c r="I37" s="148"/>
      <c r="J37" s="150"/>
      <c r="K37" s="10"/>
      <c r="L37" s="468">
        <v>44734</v>
      </c>
      <c r="M37" s="351">
        <v>16</v>
      </c>
      <c r="N37" s="136"/>
    </row>
    <row r="38" spans="1:14" x14ac:dyDescent="0.45">
      <c r="A38" s="55" t="s">
        <v>0</v>
      </c>
      <c r="B38" s="7" t="s">
        <v>3</v>
      </c>
      <c r="C38" s="7" t="s">
        <v>4</v>
      </c>
      <c r="D38" s="22" t="s">
        <v>5</v>
      </c>
      <c r="G38" s="35"/>
      <c r="H38" s="59"/>
      <c r="I38" s="149"/>
      <c r="J38" s="18"/>
      <c r="K38" s="10"/>
      <c r="L38" s="411">
        <v>44735</v>
      </c>
      <c r="M38" s="351">
        <v>23</v>
      </c>
      <c r="N38" s="136"/>
    </row>
    <row r="39" spans="1:14" x14ac:dyDescent="0.45">
      <c r="A39" s="255"/>
      <c r="B39" s="465"/>
      <c r="C39" s="465"/>
      <c r="D39" s="351"/>
      <c r="G39" s="63"/>
      <c r="H39" s="3"/>
      <c r="I39" s="148"/>
      <c r="J39" s="150"/>
      <c r="K39" s="10"/>
      <c r="L39" s="411">
        <v>44742</v>
      </c>
      <c r="M39" s="351">
        <v>55</v>
      </c>
      <c r="N39" s="136"/>
    </row>
    <row r="40" spans="1:14" ht="14.65" thickBot="1" x14ac:dyDescent="0.5">
      <c r="A40" s="35"/>
      <c r="B40" s="466"/>
      <c r="C40" s="467"/>
      <c r="D40" s="253"/>
      <c r="G40" s="83"/>
      <c r="H40" s="84"/>
      <c r="I40" s="68"/>
      <c r="J40" s="73"/>
      <c r="K40" s="10"/>
      <c r="L40" s="332"/>
      <c r="M40" s="351"/>
      <c r="N40" s="136"/>
    </row>
    <row r="41" spans="1:14" ht="14.65" thickBot="1" x14ac:dyDescent="0.5">
      <c r="A41" s="252"/>
      <c r="B41" s="59"/>
      <c r="C41" s="335"/>
      <c r="D41" s="253"/>
      <c r="G41" s="85" t="s">
        <v>27</v>
      </c>
      <c r="H41" s="164">
        <f>SUM(H37:H40)</f>
        <v>0</v>
      </c>
      <c r="I41" s="164">
        <f>SUM(I37:I40)</f>
        <v>0</v>
      </c>
      <c r="J41" s="165">
        <f>SUM(J37:J40)</f>
        <v>0</v>
      </c>
      <c r="K41" s="10"/>
      <c r="L41" s="332"/>
      <c r="M41" s="351"/>
      <c r="N41" s="136"/>
    </row>
    <row r="42" spans="1:14" x14ac:dyDescent="0.45">
      <c r="A42" s="252"/>
      <c r="B42" s="59"/>
      <c r="C42" s="335"/>
      <c r="D42" s="253"/>
      <c r="G42" s="86"/>
      <c r="H42" s="159"/>
      <c r="I42" s="159"/>
      <c r="J42" s="160"/>
      <c r="K42" s="54"/>
      <c r="L42" s="332"/>
      <c r="M42" s="351"/>
      <c r="N42" s="136"/>
    </row>
    <row r="43" spans="1:14" ht="14.65" thickBot="1" x14ac:dyDescent="0.5">
      <c r="A43" s="252"/>
      <c r="B43" s="59"/>
      <c r="C43" s="81"/>
      <c r="D43" s="253"/>
      <c r="G43" s="52"/>
      <c r="H43" s="156"/>
      <c r="I43" s="156"/>
      <c r="J43" s="156"/>
      <c r="K43" s="136"/>
      <c r="L43" s="64"/>
      <c r="M43" s="295"/>
      <c r="N43" s="136"/>
    </row>
    <row r="44" spans="1:14" x14ac:dyDescent="0.45">
      <c r="A44" s="16"/>
      <c r="B44" s="3"/>
      <c r="C44" s="36"/>
      <c r="D44" s="150"/>
      <c r="E44" s="283"/>
      <c r="G44" s="136"/>
      <c r="H44" s="136"/>
      <c r="I44" s="136"/>
      <c r="J44" s="136"/>
      <c r="K44" s="136"/>
      <c r="L44" s="85" t="s">
        <v>28</v>
      </c>
      <c r="M44" s="222">
        <f>SUM(M37:M43)</f>
        <v>94</v>
      </c>
      <c r="N44" s="136"/>
    </row>
    <row r="45" spans="1:14" ht="14.65" thickBot="1" x14ac:dyDescent="0.5">
      <c r="A45" s="17"/>
      <c r="B45" s="57"/>
      <c r="C45" s="57"/>
      <c r="D45" s="18"/>
      <c r="E45" s="284"/>
      <c r="G45" s="136"/>
      <c r="H45" s="136"/>
      <c r="I45" s="136"/>
      <c r="J45" s="136"/>
      <c r="K45" s="136"/>
      <c r="L45" s="221" t="s">
        <v>64</v>
      </c>
      <c r="M45" s="51">
        <v>94</v>
      </c>
      <c r="N45" s="136"/>
    </row>
    <row r="46" spans="1:14" ht="14.65" thickBot="1" x14ac:dyDescent="0.5">
      <c r="A46" s="58" t="s">
        <v>27</v>
      </c>
      <c r="B46" s="19">
        <f>SUM(B39:B45)</f>
        <v>0</v>
      </c>
      <c r="C46" s="19">
        <f t="shared" ref="C46:D46" si="4">SUM(C39:C45)</f>
        <v>0</v>
      </c>
      <c r="D46" s="19">
        <f t="shared" si="4"/>
        <v>0</v>
      </c>
      <c r="E46" s="285"/>
      <c r="G46" s="136"/>
      <c r="H46" s="136"/>
      <c r="I46" s="136"/>
      <c r="J46" s="136"/>
      <c r="K46" s="136"/>
      <c r="L46" s="221" t="s">
        <v>45</v>
      </c>
      <c r="M46" s="51"/>
      <c r="N46" s="136"/>
    </row>
    <row r="47" spans="1:14" x14ac:dyDescent="0.45">
      <c r="A47" s="197" t="s">
        <v>45</v>
      </c>
      <c r="B47" s="159"/>
      <c r="C47" s="159"/>
      <c r="D47" s="160"/>
      <c r="E47" s="285"/>
      <c r="G47" s="136"/>
      <c r="H47" s="136"/>
      <c r="I47" s="136"/>
      <c r="J47" s="136"/>
      <c r="K47" s="136"/>
      <c r="L47" s="221" t="s">
        <v>65</v>
      </c>
      <c r="M47" s="51"/>
      <c r="N47" s="136"/>
    </row>
    <row r="48" spans="1:14" ht="14.65" thickBot="1" x14ac:dyDescent="0.5">
      <c r="A48" s="82" t="s">
        <v>66</v>
      </c>
      <c r="B48" s="33"/>
      <c r="C48" s="33"/>
      <c r="D48" s="38"/>
      <c r="E48" s="285"/>
      <c r="L48" s="280" t="s">
        <v>70</v>
      </c>
      <c r="M48" s="281"/>
    </row>
    <row r="49" spans="1:13" ht="14.65" thickBot="1" x14ac:dyDescent="0.5">
      <c r="A49" s="155" t="s">
        <v>31</v>
      </c>
      <c r="B49" s="156">
        <f>SUM(B47:B48)</f>
        <v>0</v>
      </c>
      <c r="C49" s="156">
        <f t="shared" ref="C49:D49" si="5">SUM(C47:C48)</f>
        <v>0</v>
      </c>
      <c r="D49" s="157">
        <f t="shared" si="5"/>
        <v>0</v>
      </c>
      <c r="E49" s="285"/>
      <c r="L49" s="276" t="s">
        <v>31</v>
      </c>
      <c r="M49" s="282">
        <f>SUM(M44:M48)</f>
        <v>188</v>
      </c>
    </row>
    <row r="50" spans="1:13" x14ac:dyDescent="0.45">
      <c r="E50" s="285"/>
      <c r="L50" s="333" t="s">
        <v>86</v>
      </c>
      <c r="M50" s="136"/>
    </row>
    <row r="51" spans="1:13" ht="14.65" thickBot="1" x14ac:dyDescent="0.5">
      <c r="E51" s="285"/>
      <c r="L51" s="352"/>
      <c r="M51" s="136"/>
    </row>
    <row r="52" spans="1:13" x14ac:dyDescent="0.45">
      <c r="A52" s="510" t="s">
        <v>50</v>
      </c>
      <c r="B52" s="511"/>
      <c r="C52" s="511"/>
      <c r="D52" s="512"/>
      <c r="E52" s="285"/>
      <c r="L52" s="136"/>
      <c r="M52" s="136"/>
    </row>
    <row r="53" spans="1:13" s="136" customFormat="1" x14ac:dyDescent="0.45">
      <c r="A53" s="55" t="s">
        <v>0</v>
      </c>
      <c r="B53" s="7" t="s">
        <v>3</v>
      </c>
      <c r="C53" s="7" t="s">
        <v>4</v>
      </c>
      <c r="D53" s="22" t="s">
        <v>5</v>
      </c>
      <c r="E53" s="285"/>
    </row>
    <row r="54" spans="1:13" s="251" customFormat="1" x14ac:dyDescent="0.45">
      <c r="A54" s="359"/>
      <c r="B54" s="3"/>
      <c r="C54" s="36"/>
      <c r="D54" s="351">
        <v>0</v>
      </c>
      <c r="E54" s="285"/>
      <c r="L54"/>
      <c r="M54"/>
    </row>
    <row r="55" spans="1:13" ht="14.65" thickBot="1" x14ac:dyDescent="0.5">
      <c r="A55" s="17"/>
      <c r="B55" s="59"/>
      <c r="C55" s="81"/>
      <c r="D55" s="18"/>
      <c r="E55" s="283"/>
      <c r="L55" s="136"/>
      <c r="M55" s="136"/>
    </row>
    <row r="56" spans="1:13" ht="14.65" thickBot="1" x14ac:dyDescent="0.5">
      <c r="A56" s="58" t="s">
        <v>27</v>
      </c>
      <c r="B56" s="19">
        <f>SUM(B54:B55)</f>
        <v>0</v>
      </c>
      <c r="C56" s="19">
        <f>SUM(C54:C55)</f>
        <v>0</v>
      </c>
      <c r="D56" s="20">
        <f>SUM(D54:D55)</f>
        <v>0</v>
      </c>
    </row>
    <row r="57" spans="1:13" x14ac:dyDescent="0.45">
      <c r="A57" s="197" t="s">
        <v>45</v>
      </c>
      <c r="B57" s="159"/>
      <c r="C57" s="159"/>
      <c r="D57" s="160"/>
    </row>
    <row r="58" spans="1:13" x14ac:dyDescent="0.45">
      <c r="A58" s="82" t="s">
        <v>66</v>
      </c>
      <c r="B58" s="33"/>
      <c r="C58" s="33"/>
      <c r="D58" s="38"/>
    </row>
    <row r="59" spans="1:13" ht="14.65" thickBot="1" x14ac:dyDescent="0.5">
      <c r="A59" s="82" t="s">
        <v>69</v>
      </c>
      <c r="B59" s="278"/>
      <c r="C59" s="278"/>
      <c r="D59" s="279"/>
      <c r="L59" s="251"/>
      <c r="M59" s="251"/>
    </row>
    <row r="60" spans="1:13" ht="14.65" thickBot="1" x14ac:dyDescent="0.5">
      <c r="A60" s="276" t="s">
        <v>31</v>
      </c>
      <c r="B60" s="277">
        <f>SUM(B58:B59)</f>
        <v>0</v>
      </c>
      <c r="C60" s="277">
        <f t="shared" ref="C60:D60" si="6">SUM(C58:C59)</f>
        <v>0</v>
      </c>
      <c r="D60" s="263">
        <f t="shared" si="6"/>
        <v>0</v>
      </c>
    </row>
    <row r="61" spans="1:13" x14ac:dyDescent="0.45">
      <c r="A61" s="352"/>
    </row>
    <row r="63" spans="1:13" s="136" customFormat="1" x14ac:dyDescent="0.45">
      <c r="A63"/>
      <c r="B63"/>
      <c r="C63"/>
      <c r="D63"/>
      <c r="E63"/>
      <c r="L63"/>
      <c r="M63"/>
    </row>
    <row r="64" spans="1:13" s="136" customFormat="1" x14ac:dyDescent="0.45">
      <c r="A64"/>
      <c r="B64"/>
      <c r="C64"/>
      <c r="D64"/>
      <c r="E64"/>
      <c r="L64"/>
      <c r="M64"/>
    </row>
    <row r="65" spans="12:13" x14ac:dyDescent="0.45">
      <c r="L65" s="136"/>
      <c r="M65" s="136"/>
    </row>
    <row r="66" spans="12:13" x14ac:dyDescent="0.45">
      <c r="L66" s="136"/>
      <c r="M66" s="136"/>
    </row>
  </sheetData>
  <mergeCells count="11">
    <mergeCell ref="A52:D52"/>
    <mergeCell ref="A37:D37"/>
    <mergeCell ref="A19:D19"/>
    <mergeCell ref="A1:M1"/>
    <mergeCell ref="B4:D4"/>
    <mergeCell ref="E4:G4"/>
    <mergeCell ref="G35:J35"/>
    <mergeCell ref="L35:M35"/>
    <mergeCell ref="G21:M21"/>
    <mergeCell ref="H22:J22"/>
    <mergeCell ref="K22:M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7"/>
  <sheetViews>
    <sheetView workbookViewId="0">
      <selection activeCell="I8" sqref="I8"/>
    </sheetView>
  </sheetViews>
  <sheetFormatPr defaultColWidth="9" defaultRowHeight="14.25" x14ac:dyDescent="0.45"/>
  <cols>
    <col min="1" max="1" width="16.86328125" style="352" customWidth="1"/>
    <col min="2" max="2" width="16.46484375" style="352" customWidth="1"/>
    <col min="3" max="3" width="17.46484375" style="352" customWidth="1"/>
    <col min="4" max="4" width="14.53125" style="352" customWidth="1"/>
    <col min="5" max="5" width="15.1328125" style="352" customWidth="1"/>
    <col min="6" max="6" width="13.46484375" style="352" customWidth="1"/>
    <col min="7" max="7" width="16" style="352" customWidth="1"/>
    <col min="8" max="8" width="15.53125" style="352" customWidth="1"/>
    <col min="9" max="9" width="16.86328125" style="352" customWidth="1"/>
    <col min="10" max="10" width="3" style="352" customWidth="1"/>
    <col min="11" max="11" width="16" style="352" customWidth="1"/>
    <col min="12" max="12" width="20.796875" style="352" customWidth="1"/>
    <col min="13" max="13" width="19.1328125" style="352" customWidth="1"/>
    <col min="14" max="14" width="13.19921875" style="352" customWidth="1"/>
    <col min="15" max="15" width="15.1328125" style="352" customWidth="1"/>
    <col min="16" max="16384" width="9" style="352"/>
  </cols>
  <sheetData>
    <row r="1" spans="1:21" ht="28.5" x14ac:dyDescent="0.85">
      <c r="A1" s="533" t="s">
        <v>7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</row>
    <row r="2" spans="1:21" x14ac:dyDescent="0.45">
      <c r="I2" s="2"/>
    </row>
    <row r="3" spans="1:21" ht="16.149999999999999" thickBot="1" x14ac:dyDescent="0.55000000000000004">
      <c r="A3" s="34" t="s">
        <v>8</v>
      </c>
      <c r="C3" s="13"/>
    </row>
    <row r="4" spans="1:21" x14ac:dyDescent="0.45">
      <c r="A4" s="290" t="s">
        <v>0</v>
      </c>
      <c r="B4" s="521" t="s">
        <v>16</v>
      </c>
      <c r="C4" s="521"/>
      <c r="D4" s="521"/>
      <c r="E4" s="521" t="s">
        <v>17</v>
      </c>
      <c r="F4" s="521"/>
      <c r="G4" s="521"/>
      <c r="H4" s="369" t="s">
        <v>14</v>
      </c>
      <c r="I4" s="289" t="s">
        <v>1</v>
      </c>
    </row>
    <row r="5" spans="1:21" x14ac:dyDescent="0.45">
      <c r="A5" s="450"/>
      <c r="B5" s="544" t="s">
        <v>3</v>
      </c>
      <c r="C5" s="544" t="s">
        <v>4</v>
      </c>
      <c r="D5" s="544" t="s">
        <v>5</v>
      </c>
      <c r="E5" s="544" t="s">
        <v>3</v>
      </c>
      <c r="F5" s="544" t="s">
        <v>4</v>
      </c>
      <c r="G5" s="544" t="s">
        <v>5</v>
      </c>
      <c r="H5" s="544"/>
      <c r="I5" s="545"/>
    </row>
    <row r="6" spans="1:21" x14ac:dyDescent="0.45">
      <c r="A6" s="538" t="s">
        <v>108</v>
      </c>
      <c r="B6" s="539"/>
      <c r="C6" s="539"/>
      <c r="D6" s="539"/>
      <c r="E6" s="539"/>
      <c r="F6" s="539"/>
      <c r="G6" s="539"/>
      <c r="H6" s="539"/>
      <c r="I6" s="540"/>
    </row>
    <row r="7" spans="1:21" x14ac:dyDescent="0.45">
      <c r="A7" s="382"/>
      <c r="B7" s="384">
        <v>0</v>
      </c>
      <c r="C7" s="384">
        <v>0</v>
      </c>
      <c r="D7" s="384">
        <v>0</v>
      </c>
      <c r="E7" s="384">
        <v>0</v>
      </c>
      <c r="F7" s="384">
        <v>0</v>
      </c>
      <c r="G7" s="384">
        <v>0</v>
      </c>
      <c r="H7" s="384">
        <v>0</v>
      </c>
      <c r="I7" s="351">
        <v>0</v>
      </c>
    </row>
    <row r="8" spans="1:21" x14ac:dyDescent="0.45">
      <c r="A8" s="382"/>
      <c r="B8" s="384"/>
      <c r="C8" s="384"/>
      <c r="D8" s="384"/>
      <c r="E8" s="384"/>
      <c r="F8" s="384"/>
      <c r="G8" s="384"/>
      <c r="H8" s="384"/>
      <c r="I8" s="351"/>
    </row>
    <row r="9" spans="1:21" x14ac:dyDescent="0.45">
      <c r="A9" s="382"/>
      <c r="B9" s="384"/>
      <c r="C9" s="384"/>
      <c r="D9" s="384"/>
      <c r="E9" s="384"/>
      <c r="F9" s="384"/>
      <c r="G9" s="384"/>
      <c r="H9" s="384"/>
      <c r="I9" s="351"/>
    </row>
    <row r="10" spans="1:21" x14ac:dyDescent="0.45">
      <c r="A10" s="382"/>
      <c r="B10" s="384"/>
      <c r="C10" s="384"/>
      <c r="D10" s="384"/>
      <c r="E10" s="384"/>
      <c r="F10" s="384"/>
      <c r="G10" s="384"/>
      <c r="H10" s="384"/>
      <c r="I10" s="351"/>
    </row>
    <row r="11" spans="1:21" ht="14.65" thickBot="1" x14ac:dyDescent="0.5">
      <c r="A11" s="343"/>
      <c r="B11" s="336"/>
      <c r="C11" s="336"/>
      <c r="D11" s="336"/>
      <c r="E11" s="336"/>
      <c r="F11" s="336"/>
      <c r="G11" s="336"/>
      <c r="H11" s="336"/>
      <c r="I11" s="253"/>
    </row>
    <row r="12" spans="1:21" ht="14.65" thickBot="1" x14ac:dyDescent="0.5">
      <c r="A12" s="548"/>
      <c r="B12" s="549">
        <f>SUM(B6:B10)</f>
        <v>0</v>
      </c>
      <c r="C12" s="549">
        <f t="shared" ref="C12:I12" si="0">SUM(C6:C10)</f>
        <v>0</v>
      </c>
      <c r="D12" s="549">
        <f t="shared" si="0"/>
        <v>0</v>
      </c>
      <c r="E12" s="549">
        <f t="shared" si="0"/>
        <v>0</v>
      </c>
      <c r="F12" s="549">
        <f t="shared" si="0"/>
        <v>0</v>
      </c>
      <c r="G12" s="549">
        <f t="shared" si="0"/>
        <v>0</v>
      </c>
      <c r="H12" s="549">
        <f t="shared" si="0"/>
        <v>0</v>
      </c>
      <c r="I12" s="550">
        <f t="shared" si="0"/>
        <v>0</v>
      </c>
    </row>
    <row r="13" spans="1:21" x14ac:dyDescent="0.45">
      <c r="A13" s="547" t="s">
        <v>62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60">
        <v>0</v>
      </c>
    </row>
    <row r="14" spans="1:21" x14ac:dyDescent="0.45">
      <c r="A14" s="49" t="s">
        <v>64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62">
        <v>0</v>
      </c>
    </row>
    <row r="15" spans="1:21" x14ac:dyDescent="0.45">
      <c r="A15" s="49" t="s">
        <v>45</v>
      </c>
      <c r="B15" s="154"/>
      <c r="C15" s="154"/>
      <c r="D15" s="154"/>
      <c r="E15" s="154"/>
      <c r="F15" s="154"/>
      <c r="G15" s="154"/>
      <c r="H15" s="154"/>
      <c r="I15" s="162"/>
    </row>
    <row r="16" spans="1:21" x14ac:dyDescent="0.45">
      <c r="A16" s="49" t="s">
        <v>66</v>
      </c>
      <c r="B16" s="154"/>
      <c r="C16" s="154"/>
      <c r="D16" s="154"/>
      <c r="E16" s="154"/>
      <c r="F16" s="154"/>
      <c r="G16" s="154"/>
      <c r="H16" s="154"/>
      <c r="I16" s="162"/>
    </row>
    <row r="17" spans="1:17" x14ac:dyDescent="0.45">
      <c r="A17" s="49" t="s">
        <v>69</v>
      </c>
      <c r="B17" s="154"/>
      <c r="C17" s="154"/>
      <c r="D17" s="154"/>
      <c r="E17" s="154"/>
      <c r="F17" s="154"/>
      <c r="G17" s="154"/>
      <c r="H17" s="154"/>
      <c r="I17" s="162"/>
    </row>
    <row r="18" spans="1:17" x14ac:dyDescent="0.45">
      <c r="A18" s="49"/>
      <c r="B18" s="154"/>
      <c r="C18" s="154"/>
      <c r="D18" s="154"/>
      <c r="E18" s="154"/>
      <c r="F18" s="154"/>
      <c r="G18" s="154"/>
      <c r="H18" s="154"/>
      <c r="I18" s="162"/>
    </row>
    <row r="19" spans="1:17" x14ac:dyDescent="0.45">
      <c r="A19" s="49"/>
      <c r="B19" s="154"/>
      <c r="C19" s="154"/>
      <c r="D19" s="154"/>
      <c r="E19" s="154"/>
      <c r="F19" s="154"/>
      <c r="G19" s="154"/>
      <c r="H19" s="154"/>
      <c r="I19" s="162"/>
    </row>
    <row r="20" spans="1:17" ht="14.65" thickBot="1" x14ac:dyDescent="0.5">
      <c r="A20" s="48" t="s">
        <v>31</v>
      </c>
      <c r="B20" s="156">
        <f>SUM(B13:B19)</f>
        <v>0</v>
      </c>
      <c r="C20" s="156">
        <f t="shared" ref="C20:I20" si="1">SUM(C13:C19)</f>
        <v>0</v>
      </c>
      <c r="D20" s="156">
        <f t="shared" si="1"/>
        <v>0</v>
      </c>
      <c r="E20" s="156">
        <f t="shared" si="1"/>
        <v>0</v>
      </c>
      <c r="F20" s="156">
        <f t="shared" si="1"/>
        <v>0</v>
      </c>
      <c r="G20" s="156">
        <f t="shared" si="1"/>
        <v>0</v>
      </c>
      <c r="H20" s="156">
        <f t="shared" si="1"/>
        <v>0</v>
      </c>
      <c r="I20" s="157">
        <f t="shared" si="1"/>
        <v>0</v>
      </c>
    </row>
    <row r="21" spans="1:17" x14ac:dyDescent="0.45">
      <c r="A21" s="15"/>
    </row>
    <row r="22" spans="1:17" ht="16.149999999999999" thickBot="1" x14ac:dyDescent="0.55000000000000004">
      <c r="A22" s="34" t="s">
        <v>24</v>
      </c>
      <c r="G22" s="5" t="s">
        <v>43</v>
      </c>
    </row>
    <row r="23" spans="1:17" x14ac:dyDescent="0.45">
      <c r="A23" s="513" t="s">
        <v>39</v>
      </c>
      <c r="B23" s="514"/>
      <c r="C23" s="514"/>
      <c r="D23" s="514"/>
      <c r="E23" s="95"/>
      <c r="G23" s="535" t="s">
        <v>18</v>
      </c>
      <c r="H23" s="536"/>
      <c r="I23" s="537"/>
      <c r="K23" s="513" t="s">
        <v>40</v>
      </c>
      <c r="L23" s="514"/>
      <c r="M23" s="514"/>
      <c r="N23" s="514"/>
      <c r="O23" s="514"/>
      <c r="P23" s="514"/>
      <c r="Q23" s="515"/>
    </row>
    <row r="24" spans="1:17" ht="28.5" x14ac:dyDescent="0.45">
      <c r="A24" s="29"/>
      <c r="B24" s="6" t="s">
        <v>3</v>
      </c>
      <c r="C24" s="6" t="s">
        <v>4</v>
      </c>
      <c r="D24" s="6" t="s">
        <v>37</v>
      </c>
      <c r="E24" s="206" t="s">
        <v>68</v>
      </c>
      <c r="G24" s="61" t="s">
        <v>6</v>
      </c>
      <c r="H24" s="60" t="s">
        <v>11</v>
      </c>
      <c r="I24" s="62" t="s">
        <v>10</v>
      </c>
      <c r="K24" s="255" t="s">
        <v>0</v>
      </c>
      <c r="L24" s="370" t="s">
        <v>16</v>
      </c>
      <c r="M24" s="370"/>
      <c r="N24" s="370"/>
      <c r="O24" s="370" t="s">
        <v>17</v>
      </c>
      <c r="P24" s="370"/>
      <c r="Q24" s="371"/>
    </row>
    <row r="25" spans="1:17" ht="14.65" thickBot="1" x14ac:dyDescent="0.5">
      <c r="A25" s="256"/>
      <c r="B25" s="342"/>
      <c r="C25" s="342"/>
      <c r="D25" s="339"/>
      <c r="E25" s="167"/>
      <c r="G25" s="255"/>
      <c r="H25" s="470"/>
      <c r="I25" s="470"/>
      <c r="K25" s="355"/>
      <c r="L25" s="354" t="s">
        <v>3</v>
      </c>
      <c r="M25" s="354" t="s">
        <v>4</v>
      </c>
      <c r="N25" s="354" t="s">
        <v>5</v>
      </c>
      <c r="O25" s="354" t="s">
        <v>3</v>
      </c>
      <c r="P25" s="354" t="s">
        <v>4</v>
      </c>
      <c r="Q25" s="254" t="s">
        <v>5</v>
      </c>
    </row>
    <row r="26" spans="1:17" ht="14.65" thickBot="1" x14ac:dyDescent="0.5">
      <c r="A26" s="413" t="s">
        <v>27</v>
      </c>
      <c r="B26" s="414">
        <f>B25</f>
        <v>0</v>
      </c>
      <c r="C26" s="414">
        <f t="shared" ref="C26:D26" si="2">C25</f>
        <v>0</v>
      </c>
      <c r="D26" s="414">
        <f t="shared" si="2"/>
        <v>0</v>
      </c>
      <c r="E26" s="415"/>
      <c r="G26" s="255"/>
      <c r="H26" s="470"/>
      <c r="I26" s="470"/>
      <c r="K26" s="380"/>
      <c r="L26" s="381"/>
      <c r="M26" s="381"/>
      <c r="N26" s="381"/>
      <c r="O26" s="381"/>
      <c r="P26" s="381"/>
      <c r="Q26" s="318"/>
    </row>
    <row r="27" spans="1:17" x14ac:dyDescent="0.45">
      <c r="A27" s="177" t="s">
        <v>62</v>
      </c>
      <c r="B27" s="195"/>
      <c r="C27" s="195"/>
      <c r="D27" s="195"/>
      <c r="E27" s="214">
        <v>0</v>
      </c>
      <c r="G27" s="370"/>
      <c r="H27" s="363"/>
      <c r="I27" s="363"/>
      <c r="J27" s="357"/>
      <c r="K27" s="380"/>
      <c r="L27" s="381"/>
      <c r="M27" s="381"/>
      <c r="N27" s="381"/>
      <c r="O27" s="381"/>
      <c r="P27" s="381"/>
      <c r="Q27" s="318"/>
    </row>
    <row r="28" spans="1:17" x14ac:dyDescent="0.45">
      <c r="A28" s="89" t="s">
        <v>64</v>
      </c>
      <c r="B28" s="358"/>
      <c r="C28" s="358"/>
      <c r="D28" s="358"/>
      <c r="E28" s="419"/>
      <c r="G28" s="370"/>
      <c r="H28" s="363"/>
      <c r="I28" s="363"/>
      <c r="K28" s="380"/>
      <c r="L28" s="381"/>
      <c r="M28" s="381"/>
      <c r="N28" s="381"/>
      <c r="O28" s="381"/>
      <c r="P28" s="381"/>
      <c r="Q28" s="378"/>
    </row>
    <row r="29" spans="1:17" x14ac:dyDescent="0.45">
      <c r="A29" s="89" t="s">
        <v>45</v>
      </c>
      <c r="B29" s="358"/>
      <c r="C29" s="358"/>
      <c r="D29" s="358"/>
      <c r="E29" s="419"/>
      <c r="G29" s="74"/>
      <c r="H29" s="342"/>
      <c r="I29" s="41"/>
      <c r="K29" s="380"/>
      <c r="L29" s="381"/>
      <c r="M29" s="381"/>
      <c r="N29" s="381"/>
      <c r="O29" s="381"/>
      <c r="P29" s="381"/>
      <c r="Q29" s="378"/>
    </row>
    <row r="30" spans="1:17" x14ac:dyDescent="0.45">
      <c r="A30" s="89" t="s">
        <v>65</v>
      </c>
      <c r="B30" s="358"/>
      <c r="C30" s="358"/>
      <c r="D30" s="358"/>
      <c r="E30" s="419"/>
      <c r="G30" s="74"/>
      <c r="H30" s="342"/>
      <c r="I30" s="41"/>
      <c r="K30" s="380"/>
      <c r="L30" s="381"/>
      <c r="M30" s="381"/>
      <c r="N30" s="381"/>
      <c r="O30" s="381"/>
      <c r="P30" s="381"/>
      <c r="Q30" s="253"/>
    </row>
    <row r="31" spans="1:17" ht="14.65" thickBot="1" x14ac:dyDescent="0.5">
      <c r="A31" s="89" t="s">
        <v>51</v>
      </c>
      <c r="B31" s="358"/>
      <c r="C31" s="358"/>
      <c r="D31" s="358"/>
      <c r="E31" s="419"/>
      <c r="G31" s="211"/>
      <c r="H31" s="341"/>
      <c r="I31" s="212"/>
      <c r="K31" s="356"/>
      <c r="L31" s="353"/>
      <c r="M31" s="353"/>
      <c r="N31" s="353"/>
      <c r="O31" s="353"/>
      <c r="P31" s="353"/>
      <c r="Q31" s="351"/>
    </row>
    <row r="32" spans="1:17" ht="14.65" thickBot="1" x14ac:dyDescent="0.5">
      <c r="A32" s="420"/>
      <c r="B32" s="218"/>
      <c r="C32" s="218"/>
      <c r="D32" s="218"/>
      <c r="E32" s="421"/>
      <c r="G32" s="213" t="s">
        <v>31</v>
      </c>
      <c r="H32" s="42">
        <f>SUM(H25:H31)</f>
        <v>0</v>
      </c>
      <c r="I32" s="184">
        <f>SUM(I25:I31)</f>
        <v>0</v>
      </c>
      <c r="K32" s="356"/>
      <c r="L32" s="353"/>
      <c r="M32" s="353"/>
      <c r="N32" s="353"/>
      <c r="O32" s="353"/>
      <c r="P32" s="353"/>
      <c r="Q32" s="351"/>
    </row>
    <row r="33" spans="1:17" ht="14.65" thickBot="1" x14ac:dyDescent="0.5">
      <c r="A33" s="416" t="s">
        <v>31</v>
      </c>
      <c r="B33" s="417">
        <f>SUM(B27:B32)</f>
        <v>0</v>
      </c>
      <c r="C33" s="417">
        <f t="shared" ref="C33:D33" si="3">SUM(C27:C32)</f>
        <v>0</v>
      </c>
      <c r="D33" s="417">
        <f t="shared" si="3"/>
        <v>0</v>
      </c>
      <c r="E33" s="418" t="e">
        <f>D33/(C33+B33)</f>
        <v>#DIV/0!</v>
      </c>
      <c r="K33" s="93" t="s">
        <v>27</v>
      </c>
      <c r="L33" s="297">
        <f>SUM(L26:L32)</f>
        <v>0</v>
      </c>
      <c r="M33" s="297">
        <f t="shared" ref="M33:Q33" si="4">SUM(M26:M32)</f>
        <v>0</v>
      </c>
      <c r="N33" s="297">
        <f t="shared" si="4"/>
        <v>0</v>
      </c>
      <c r="O33" s="297">
        <f t="shared" si="4"/>
        <v>0</v>
      </c>
      <c r="P33" s="297">
        <f t="shared" si="4"/>
        <v>0</v>
      </c>
      <c r="Q33" s="295">
        <f t="shared" si="4"/>
        <v>0</v>
      </c>
    </row>
    <row r="34" spans="1:17" x14ac:dyDescent="0.45">
      <c r="A34" s="249" t="s">
        <v>79</v>
      </c>
      <c r="B34" s="71"/>
      <c r="C34" s="71"/>
      <c r="D34" s="71"/>
      <c r="E34" s="250"/>
    </row>
    <row r="35" spans="1:17" x14ac:dyDescent="0.45">
      <c r="H35" s="168"/>
    </row>
    <row r="36" spans="1:17" x14ac:dyDescent="0.55000000000000004">
      <c r="A36" s="34" t="s">
        <v>19</v>
      </c>
      <c r="C36" s="13"/>
      <c r="J36" s="28"/>
    </row>
    <row r="37" spans="1:17" x14ac:dyDescent="0.45">
      <c r="A37" s="227"/>
      <c r="B37" s="228"/>
      <c r="C37" s="229"/>
      <c r="D37" s="230" t="s">
        <v>16</v>
      </c>
      <c r="E37" s="231"/>
      <c r="F37" s="232"/>
      <c r="G37" s="230" t="s">
        <v>17</v>
      </c>
      <c r="H37" s="231"/>
      <c r="I37" s="233"/>
      <c r="J37" s="2"/>
    </row>
    <row r="38" spans="1:17" x14ac:dyDescent="0.45">
      <c r="A38" s="286" t="s">
        <v>0</v>
      </c>
      <c r="B38" s="234" t="s">
        <v>44</v>
      </c>
      <c r="C38" s="234" t="s">
        <v>25</v>
      </c>
      <c r="D38" s="234" t="s">
        <v>10</v>
      </c>
      <c r="E38" s="234" t="s">
        <v>11</v>
      </c>
      <c r="F38" s="234" t="s">
        <v>12</v>
      </c>
      <c r="G38" s="234" t="s">
        <v>10</v>
      </c>
      <c r="H38" s="234" t="s">
        <v>11</v>
      </c>
      <c r="I38" s="287" t="s">
        <v>12</v>
      </c>
      <c r="J38" s="2"/>
    </row>
    <row r="39" spans="1:17" x14ac:dyDescent="0.45">
      <c r="A39" s="350"/>
      <c r="B39" s="350"/>
      <c r="C39" s="308"/>
      <c r="D39" s="347"/>
      <c r="E39" s="347"/>
      <c r="F39" s="347"/>
      <c r="G39" s="347"/>
      <c r="H39" s="347"/>
      <c r="I39" s="347"/>
      <c r="J39" s="2"/>
    </row>
    <row r="40" spans="1:17" x14ac:dyDescent="0.45">
      <c r="A40" s="350"/>
      <c r="B40" s="350"/>
      <c r="C40" s="308"/>
      <c r="D40" s="347"/>
      <c r="E40" s="347"/>
      <c r="F40" s="347"/>
      <c r="G40" s="347"/>
      <c r="H40" s="347"/>
      <c r="I40" s="347"/>
    </row>
    <row r="41" spans="1:17" x14ac:dyDescent="0.45">
      <c r="A41" s="370"/>
      <c r="B41" s="370"/>
      <c r="C41" s="362"/>
      <c r="D41" s="363"/>
      <c r="E41" s="363"/>
      <c r="F41" s="363"/>
      <c r="G41" s="363"/>
      <c r="H41" s="363"/>
      <c r="I41" s="363"/>
    </row>
    <row r="42" spans="1:17" ht="14.65" thickBot="1" x14ac:dyDescent="0.5">
      <c r="A42" s="350"/>
      <c r="B42" s="350"/>
      <c r="C42" s="348"/>
      <c r="D42" s="347"/>
      <c r="E42" s="347"/>
      <c r="F42" s="347"/>
      <c r="G42" s="347"/>
      <c r="H42" s="347"/>
      <c r="I42" s="347"/>
    </row>
    <row r="43" spans="1:17" ht="14.65" thickBot="1" x14ac:dyDescent="0.5">
      <c r="A43" s="349" t="s">
        <v>27</v>
      </c>
      <c r="B43" s="360"/>
      <c r="C43" s="361"/>
      <c r="D43" s="364">
        <f>SUM(D39:D42)</f>
        <v>0</v>
      </c>
      <c r="E43" s="364">
        <f t="shared" ref="E43:F43" si="5">SUM(E39:E42)</f>
        <v>0</v>
      </c>
      <c r="F43" s="364">
        <f t="shared" si="5"/>
        <v>0</v>
      </c>
      <c r="G43" s="364">
        <f t="shared" ref="G43:I43" si="6">SUM(G41:G42)</f>
        <v>0</v>
      </c>
      <c r="H43" s="364">
        <f t="shared" si="6"/>
        <v>0</v>
      </c>
      <c r="I43" s="365">
        <f t="shared" si="6"/>
        <v>0</v>
      </c>
    </row>
    <row r="44" spans="1:17" x14ac:dyDescent="0.45">
      <c r="A44" s="76" t="s">
        <v>96</v>
      </c>
      <c r="B44" s="75"/>
      <c r="C44" s="362"/>
      <c r="D44" s="77"/>
      <c r="E44" s="77"/>
      <c r="F44" s="77"/>
      <c r="G44" s="77"/>
      <c r="H44" s="77"/>
      <c r="I44" s="78"/>
      <c r="J44" s="288"/>
    </row>
    <row r="45" spans="1:17" x14ac:dyDescent="0.45">
      <c r="A45" s="49" t="s">
        <v>101</v>
      </c>
      <c r="B45" s="7"/>
      <c r="C45" s="362"/>
      <c r="D45" s="79"/>
      <c r="E45" s="79"/>
      <c r="F45" s="79"/>
      <c r="G45" s="79"/>
      <c r="H45" s="79"/>
      <c r="I45" s="80"/>
    </row>
    <row r="46" spans="1:17" ht="14.65" thickBot="1" x14ac:dyDescent="0.5">
      <c r="A46" s="186"/>
      <c r="B46" s="234"/>
      <c r="C46" s="235"/>
      <c r="D46" s="236"/>
      <c r="E46" s="236"/>
      <c r="F46" s="236"/>
      <c r="G46" s="236"/>
      <c r="H46" s="236"/>
      <c r="I46" s="237"/>
    </row>
    <row r="47" spans="1:17" ht="14.65" thickBot="1" x14ac:dyDescent="0.5">
      <c r="A47" s="259" t="s">
        <v>31</v>
      </c>
      <c r="B47" s="360"/>
      <c r="C47" s="361"/>
      <c r="D47" s="238">
        <f>SUM(D44:D46)</f>
        <v>0</v>
      </c>
      <c r="E47" s="238">
        <f t="shared" ref="E47:I47" si="7">SUM(E44:E46)</f>
        <v>0</v>
      </c>
      <c r="F47" s="238">
        <f t="shared" si="7"/>
        <v>0</v>
      </c>
      <c r="G47" s="238">
        <f t="shared" si="7"/>
        <v>0</v>
      </c>
      <c r="H47" s="238">
        <f t="shared" si="7"/>
        <v>0</v>
      </c>
      <c r="I47" s="239">
        <f t="shared" si="7"/>
        <v>0</v>
      </c>
    </row>
  </sheetData>
  <mergeCells count="7">
    <mergeCell ref="A1:U1"/>
    <mergeCell ref="B4:D4"/>
    <mergeCell ref="E4:G4"/>
    <mergeCell ref="G23:I23"/>
    <mergeCell ref="A23:D23"/>
    <mergeCell ref="K23:Q23"/>
    <mergeCell ref="A6:I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7"/>
  <sheetViews>
    <sheetView workbookViewId="0">
      <selection activeCell="A6" sqref="A6:G10"/>
    </sheetView>
  </sheetViews>
  <sheetFormatPr defaultColWidth="9" defaultRowHeight="14.25" x14ac:dyDescent="0.45"/>
  <cols>
    <col min="1" max="1" width="12.86328125" style="352" customWidth="1"/>
    <col min="2" max="8" width="9" style="352"/>
    <col min="9" max="9" width="11.86328125" style="352" customWidth="1"/>
    <col min="10" max="10" width="11.19921875" style="352" customWidth="1"/>
    <col min="11" max="11" width="11.46484375" style="352" customWidth="1"/>
    <col min="12" max="12" width="10.796875" style="352" customWidth="1"/>
    <col min="13" max="13" width="10.1328125" style="352" customWidth="1"/>
    <col min="14" max="14" width="10.53125" style="352" customWidth="1"/>
    <col min="15" max="15" width="10.796875" style="352" customWidth="1"/>
    <col min="16" max="16384" width="9" style="352"/>
  </cols>
  <sheetData>
    <row r="1" spans="1:16" ht="18" x14ac:dyDescent="0.55000000000000004">
      <c r="A1" s="96" t="s">
        <v>88</v>
      </c>
    </row>
    <row r="2" spans="1:16" ht="14.65" thickBot="1" x14ac:dyDescent="0.5"/>
    <row r="3" spans="1:16" x14ac:dyDescent="0.45">
      <c r="A3" s="422" t="s">
        <v>89</v>
      </c>
      <c r="B3" s="423"/>
      <c r="C3" s="423"/>
      <c r="D3" s="423"/>
      <c r="E3" s="423"/>
      <c r="F3" s="423"/>
      <c r="G3" s="424"/>
      <c r="I3" s="422" t="s">
        <v>90</v>
      </c>
      <c r="J3" s="454"/>
      <c r="K3" s="454"/>
      <c r="L3" s="454"/>
      <c r="M3" s="454"/>
      <c r="N3" s="454"/>
      <c r="O3" s="424"/>
    </row>
    <row r="4" spans="1:16" x14ac:dyDescent="0.45">
      <c r="A4" s="255" t="s">
        <v>0</v>
      </c>
      <c r="B4" s="409" t="s">
        <v>16</v>
      </c>
      <c r="C4" s="409"/>
      <c r="D4" s="409"/>
      <c r="E4" s="409" t="s">
        <v>17</v>
      </c>
      <c r="F4" s="409"/>
      <c r="G4" s="410"/>
      <c r="I4" s="255" t="s">
        <v>0</v>
      </c>
      <c r="J4" s="452" t="s">
        <v>16</v>
      </c>
      <c r="K4" s="452"/>
      <c r="L4" s="452"/>
      <c r="M4" s="452" t="s">
        <v>91</v>
      </c>
      <c r="N4" s="452"/>
      <c r="O4" s="453"/>
    </row>
    <row r="5" spans="1:16" ht="14.65" thickBot="1" x14ac:dyDescent="0.5">
      <c r="A5" s="355"/>
      <c r="B5" s="354" t="s">
        <v>3</v>
      </c>
      <c r="C5" s="354" t="s">
        <v>4</v>
      </c>
      <c r="D5" s="354" t="s">
        <v>5</v>
      </c>
      <c r="E5" s="354" t="s">
        <v>3</v>
      </c>
      <c r="F5" s="354" t="s">
        <v>4</v>
      </c>
      <c r="G5" s="254" t="s">
        <v>5</v>
      </c>
      <c r="I5" s="355"/>
      <c r="J5" s="354" t="s">
        <v>3</v>
      </c>
      <c r="K5" s="354" t="s">
        <v>4</v>
      </c>
      <c r="L5" s="354" t="s">
        <v>5</v>
      </c>
      <c r="M5" s="354" t="s">
        <v>3</v>
      </c>
      <c r="N5" s="354" t="s">
        <v>4</v>
      </c>
      <c r="O5" s="254" t="s">
        <v>5</v>
      </c>
    </row>
    <row r="6" spans="1:16" x14ac:dyDescent="0.45">
      <c r="A6" s="546">
        <v>44734</v>
      </c>
      <c r="B6" s="451">
        <v>7</v>
      </c>
      <c r="C6" s="451">
        <v>11</v>
      </c>
      <c r="D6" s="451">
        <v>1</v>
      </c>
      <c r="E6" s="451">
        <v>0</v>
      </c>
      <c r="F6" s="451">
        <v>0</v>
      </c>
      <c r="G6" s="384">
        <v>0</v>
      </c>
      <c r="I6" s="382">
        <v>44741</v>
      </c>
      <c r="J6" s="384">
        <v>1</v>
      </c>
      <c r="K6" s="384">
        <v>10</v>
      </c>
      <c r="L6" s="384">
        <v>1</v>
      </c>
      <c r="M6" s="384">
        <v>0</v>
      </c>
      <c r="N6" s="384">
        <v>0</v>
      </c>
      <c r="O6" s="351">
        <v>0</v>
      </c>
    </row>
    <row r="7" spans="1:16" x14ac:dyDescent="0.45">
      <c r="A7" s="382">
        <v>44736</v>
      </c>
      <c r="B7" s="384">
        <v>9</v>
      </c>
      <c r="C7" s="384">
        <v>30</v>
      </c>
      <c r="D7" s="384">
        <v>0</v>
      </c>
      <c r="E7" s="384">
        <v>0</v>
      </c>
      <c r="F7" s="384">
        <v>0</v>
      </c>
      <c r="G7" s="384">
        <v>0</v>
      </c>
      <c r="I7" s="382"/>
      <c r="J7" s="384"/>
      <c r="K7" s="384"/>
      <c r="L7" s="384"/>
      <c r="M7" s="384"/>
      <c r="N7" s="384"/>
      <c r="O7" s="351"/>
    </row>
    <row r="8" spans="1:16" x14ac:dyDescent="0.45">
      <c r="A8" s="382">
        <v>44739</v>
      </c>
      <c r="B8" s="384">
        <v>31</v>
      </c>
      <c r="C8" s="384">
        <v>39</v>
      </c>
      <c r="D8" s="384">
        <v>1</v>
      </c>
      <c r="E8" s="384">
        <v>0</v>
      </c>
      <c r="F8" s="384">
        <v>0</v>
      </c>
      <c r="G8" s="384">
        <v>0</v>
      </c>
      <c r="I8" s="425"/>
      <c r="J8" s="384"/>
      <c r="K8" s="384"/>
      <c r="L8" s="384"/>
      <c r="M8" s="384"/>
      <c r="N8" s="384"/>
      <c r="O8" s="351"/>
      <c r="P8" s="457"/>
    </row>
    <row r="9" spans="1:16" x14ac:dyDescent="0.45">
      <c r="A9" s="382">
        <v>44740</v>
      </c>
      <c r="B9" s="384">
        <v>0</v>
      </c>
      <c r="C9" s="384">
        <v>0</v>
      </c>
      <c r="D9" s="384">
        <v>0</v>
      </c>
      <c r="E9" s="384">
        <v>0</v>
      </c>
      <c r="F9" s="384">
        <v>0</v>
      </c>
      <c r="G9" s="384">
        <v>0</v>
      </c>
      <c r="I9" s="255"/>
      <c r="J9" s="363"/>
      <c r="K9" s="363"/>
      <c r="L9" s="363"/>
      <c r="M9" s="363"/>
      <c r="N9" s="363"/>
      <c r="O9" s="427"/>
    </row>
    <row r="10" spans="1:16" x14ac:dyDescent="0.45">
      <c r="A10" s="382">
        <v>44741</v>
      </c>
      <c r="B10" s="384">
        <v>13</v>
      </c>
      <c r="C10" s="384">
        <v>32</v>
      </c>
      <c r="D10" s="384">
        <v>1</v>
      </c>
      <c r="E10" s="384">
        <v>0</v>
      </c>
      <c r="F10" s="384">
        <v>1</v>
      </c>
      <c r="G10" s="384">
        <v>0</v>
      </c>
      <c r="I10" s="255"/>
      <c r="J10" s="363"/>
      <c r="K10" s="363"/>
      <c r="L10" s="363"/>
      <c r="M10" s="363"/>
      <c r="N10" s="363"/>
      <c r="O10" s="427"/>
    </row>
    <row r="11" spans="1:16" x14ac:dyDescent="0.45">
      <c r="A11" s="382"/>
      <c r="B11" s="363"/>
      <c r="C11" s="363"/>
      <c r="D11" s="363"/>
      <c r="E11" s="363"/>
      <c r="F11" s="363"/>
      <c r="G11" s="427"/>
      <c r="I11" s="255"/>
      <c r="J11" s="363"/>
      <c r="K11" s="363"/>
      <c r="L11" s="363"/>
      <c r="M11" s="363"/>
      <c r="N11" s="363"/>
      <c r="O11" s="427"/>
    </row>
    <row r="12" spans="1:16" ht="14.65" thickBot="1" x14ac:dyDescent="0.5">
      <c r="A12" s="425"/>
      <c r="B12" s="363"/>
      <c r="C12" s="363"/>
      <c r="D12" s="363"/>
      <c r="E12" s="363"/>
      <c r="F12" s="363"/>
      <c r="G12" s="363"/>
      <c r="I12" s="458" t="s">
        <v>92</v>
      </c>
      <c r="J12" s="426">
        <f>SUM(J6:J11)</f>
        <v>1</v>
      </c>
      <c r="K12" s="426">
        <f>SUM(K6:K11)</f>
        <v>10</v>
      </c>
      <c r="L12" s="426">
        <f>SUM(L6:L11)</f>
        <v>1</v>
      </c>
      <c r="M12" s="426">
        <f>SUM(M6:M11)</f>
        <v>0</v>
      </c>
      <c r="N12" s="426">
        <f>SUM(N6:N11)</f>
        <v>0</v>
      </c>
      <c r="O12" s="459">
        <f>SUM(O6:O11)</f>
        <v>0</v>
      </c>
    </row>
    <row r="13" spans="1:16" x14ac:dyDescent="0.45">
      <c r="A13" s="255"/>
      <c r="B13" s="363"/>
      <c r="C13" s="363"/>
      <c r="D13" s="363"/>
      <c r="E13" s="363"/>
      <c r="F13" s="363"/>
      <c r="G13" s="427"/>
      <c r="I13" s="432" t="s">
        <v>64</v>
      </c>
      <c r="J13" s="433">
        <v>1</v>
      </c>
      <c r="K13" s="433">
        <v>10</v>
      </c>
      <c r="L13" s="433">
        <v>1</v>
      </c>
      <c r="M13" s="433">
        <v>0</v>
      </c>
      <c r="N13" s="433">
        <v>0</v>
      </c>
      <c r="O13" s="434">
        <v>0</v>
      </c>
    </row>
    <row r="14" spans="1:16" ht="14.65" thickBot="1" x14ac:dyDescent="0.5">
      <c r="A14" s="428"/>
      <c r="B14" s="429"/>
      <c r="C14" s="429"/>
      <c r="D14" s="429"/>
      <c r="E14" s="429"/>
      <c r="F14" s="429"/>
      <c r="G14" s="430"/>
      <c r="I14" s="435"/>
      <c r="J14" s="436"/>
      <c r="K14" s="436"/>
      <c r="L14" s="436"/>
      <c r="M14" s="436"/>
      <c r="N14" s="436"/>
      <c r="O14" s="437"/>
    </row>
    <row r="15" spans="1:16" ht="14.65" thickBot="1" x14ac:dyDescent="0.5">
      <c r="A15" s="431" t="s">
        <v>92</v>
      </c>
      <c r="B15" s="19">
        <f>SUM(B6:B14)</f>
        <v>60</v>
      </c>
      <c r="C15" s="19">
        <f>SUM(C6:C14)</f>
        <v>112</v>
      </c>
      <c r="D15" s="19">
        <f>SUM(D6:D14)</f>
        <v>3</v>
      </c>
      <c r="E15" s="19">
        <f>SUM(E6:E14)</f>
        <v>0</v>
      </c>
      <c r="F15" s="19">
        <f>SUM(F6:F14)</f>
        <v>1</v>
      </c>
      <c r="G15" s="20">
        <f>SUM(E15:F15)</f>
        <v>1</v>
      </c>
      <c r="I15" s="439"/>
      <c r="J15" s="440"/>
      <c r="K15" s="440"/>
      <c r="L15" s="440"/>
      <c r="M15" s="440"/>
      <c r="N15" s="440"/>
      <c r="O15" s="441"/>
    </row>
    <row r="16" spans="1:16" x14ac:dyDescent="0.45">
      <c r="A16" s="432" t="s">
        <v>64</v>
      </c>
      <c r="B16" s="433">
        <v>60</v>
      </c>
      <c r="C16" s="433">
        <v>112</v>
      </c>
      <c r="D16" s="433">
        <v>3</v>
      </c>
      <c r="E16" s="433">
        <v>0</v>
      </c>
      <c r="F16" s="433">
        <v>1</v>
      </c>
      <c r="G16" s="434">
        <v>1</v>
      </c>
      <c r="I16" s="439"/>
      <c r="J16" s="440"/>
      <c r="K16" s="440"/>
      <c r="L16" s="440"/>
      <c r="M16" s="440"/>
      <c r="N16" s="440"/>
      <c r="O16" s="441"/>
    </row>
    <row r="17" spans="1:15" x14ac:dyDescent="0.45">
      <c r="A17" s="435"/>
      <c r="B17" s="436"/>
      <c r="C17" s="436"/>
      <c r="D17" s="436"/>
      <c r="E17" s="436"/>
      <c r="F17" s="436"/>
      <c r="G17" s="437"/>
      <c r="I17" s="439"/>
      <c r="J17" s="440"/>
      <c r="K17" s="440"/>
      <c r="L17" s="440"/>
      <c r="M17" s="440"/>
      <c r="N17" s="440"/>
      <c r="O17" s="441"/>
    </row>
    <row r="18" spans="1:15" x14ac:dyDescent="0.45">
      <c r="A18" s="439"/>
      <c r="B18" s="440"/>
      <c r="C18" s="440"/>
      <c r="D18" s="440"/>
      <c r="E18" s="440"/>
      <c r="F18" s="440"/>
      <c r="G18" s="441"/>
      <c r="I18" s="439"/>
      <c r="J18" s="440"/>
      <c r="K18" s="440"/>
      <c r="L18" s="440"/>
      <c r="M18" s="440"/>
      <c r="N18" s="440"/>
      <c r="O18" s="441"/>
    </row>
    <row r="19" spans="1:15" ht="14.65" thickBot="1" x14ac:dyDescent="0.5">
      <c r="A19" s="439"/>
      <c r="B19" s="440"/>
      <c r="C19" s="440"/>
      <c r="D19" s="440"/>
      <c r="E19" s="440"/>
      <c r="F19" s="440"/>
      <c r="G19" s="441"/>
      <c r="I19" s="442" t="s">
        <v>93</v>
      </c>
      <c r="J19" s="443">
        <f>SUM(J14:J18)</f>
        <v>0</v>
      </c>
      <c r="K19" s="443">
        <f t="shared" ref="K19:O19" si="0">SUM(K14:K18)</f>
        <v>0</v>
      </c>
      <c r="L19" s="443">
        <f t="shared" si="0"/>
        <v>0</v>
      </c>
      <c r="M19" s="443">
        <f t="shared" si="0"/>
        <v>0</v>
      </c>
      <c r="N19" s="443">
        <f t="shared" si="0"/>
        <v>0</v>
      </c>
      <c r="O19" s="444">
        <f t="shared" si="0"/>
        <v>0</v>
      </c>
    </row>
    <row r="20" spans="1:15" x14ac:dyDescent="0.45">
      <c r="A20" s="439"/>
      <c r="B20" s="440"/>
      <c r="C20" s="440"/>
      <c r="D20" s="440"/>
      <c r="E20" s="440"/>
      <c r="F20" s="440"/>
      <c r="G20" s="441"/>
    </row>
    <row r="21" spans="1:15" x14ac:dyDescent="0.45">
      <c r="A21" s="439"/>
      <c r="B21" s="440"/>
      <c r="C21" s="440"/>
      <c r="D21" s="440"/>
      <c r="E21" s="440"/>
      <c r="F21" s="440"/>
      <c r="G21" s="441"/>
      <c r="I21" s="438"/>
    </row>
    <row r="22" spans="1:15" ht="14.65" thickBot="1" x14ac:dyDescent="0.5">
      <c r="A22" s="442" t="s">
        <v>93</v>
      </c>
      <c r="B22" s="443">
        <f>SUM(B17:B21)</f>
        <v>0</v>
      </c>
      <c r="C22" s="443">
        <f t="shared" ref="C22:G22" si="1">SUM(C17:C21)</f>
        <v>0</v>
      </c>
      <c r="D22" s="443">
        <f t="shared" si="1"/>
        <v>0</v>
      </c>
      <c r="E22" s="443">
        <f t="shared" si="1"/>
        <v>0</v>
      </c>
      <c r="F22" s="443">
        <f t="shared" si="1"/>
        <v>0</v>
      </c>
      <c r="G22" s="444">
        <f t="shared" si="1"/>
        <v>0</v>
      </c>
      <c r="I22" s="438"/>
    </row>
    <row r="23" spans="1:15" x14ac:dyDescent="0.45">
      <c r="I23" s="438"/>
    </row>
    <row r="24" spans="1:15" x14ac:dyDescent="0.45">
      <c r="I24" s="438"/>
    </row>
    <row r="26" spans="1:15" ht="16.149999999999999" thickBot="1" x14ac:dyDescent="0.55000000000000004">
      <c r="A26" s="5" t="s">
        <v>94</v>
      </c>
      <c r="I26" s="5" t="s">
        <v>95</v>
      </c>
    </row>
    <row r="27" spans="1:15" x14ac:dyDescent="0.45">
      <c r="A27" s="530" t="s">
        <v>39</v>
      </c>
      <c r="B27" s="531"/>
      <c r="C27" s="531"/>
      <c r="D27" s="531"/>
      <c r="E27" s="95"/>
      <c r="I27" s="530" t="s">
        <v>39</v>
      </c>
      <c r="J27" s="531"/>
      <c r="K27" s="531"/>
      <c r="L27" s="531"/>
      <c r="M27" s="95"/>
    </row>
    <row r="28" spans="1:15" ht="43.15" thickBot="1" x14ac:dyDescent="0.5">
      <c r="A28" s="37"/>
      <c r="B28" s="6" t="s">
        <v>3</v>
      </c>
      <c r="C28" s="6" t="s">
        <v>4</v>
      </c>
      <c r="D28" s="6" t="s">
        <v>37</v>
      </c>
      <c r="E28" s="206" t="s">
        <v>68</v>
      </c>
      <c r="I28" s="37"/>
      <c r="J28" s="6" t="s">
        <v>3</v>
      </c>
      <c r="K28" s="6" t="s">
        <v>4</v>
      </c>
      <c r="L28" s="6" t="s">
        <v>37</v>
      </c>
      <c r="M28" s="206" t="s">
        <v>68</v>
      </c>
    </row>
    <row r="29" spans="1:15" ht="14.65" thickBot="1" x14ac:dyDescent="0.5">
      <c r="A29" s="255"/>
      <c r="B29" s="381"/>
      <c r="C29" s="381"/>
      <c r="D29" s="339"/>
      <c r="E29" s="167"/>
      <c r="I29" s="158" t="s">
        <v>64</v>
      </c>
      <c r="J29" s="159">
        <v>44</v>
      </c>
      <c r="K29" s="159">
        <v>74</v>
      </c>
      <c r="L29" s="159"/>
      <c r="M29" s="214"/>
      <c r="N29" s="352" t="s">
        <v>107</v>
      </c>
    </row>
    <row r="30" spans="1:15" ht="14.65" thickBot="1" x14ac:dyDescent="0.5">
      <c r="A30" s="388" t="s">
        <v>27</v>
      </c>
      <c r="B30" s="445">
        <f>B29</f>
        <v>0</v>
      </c>
      <c r="C30" s="445">
        <f t="shared" ref="C30:D30" si="2">C29</f>
        <v>0</v>
      </c>
      <c r="D30" s="445">
        <f t="shared" si="2"/>
        <v>0</v>
      </c>
      <c r="E30" s="207"/>
      <c r="I30" s="161"/>
      <c r="J30" s="154"/>
      <c r="K30" s="154"/>
      <c r="L30" s="154"/>
      <c r="M30" s="215"/>
    </row>
    <row r="31" spans="1:15" x14ac:dyDescent="0.45">
      <c r="A31" s="158" t="s">
        <v>64</v>
      </c>
      <c r="B31" s="159">
        <v>15</v>
      </c>
      <c r="C31" s="159">
        <v>50</v>
      </c>
      <c r="D31" s="159">
        <v>4</v>
      </c>
      <c r="E31" s="214"/>
      <c r="I31" s="161"/>
      <c r="J31" s="154"/>
      <c r="K31" s="154"/>
      <c r="L31" s="154"/>
      <c r="M31" s="215"/>
    </row>
    <row r="32" spans="1:15" x14ac:dyDescent="0.45">
      <c r="A32" s="161"/>
      <c r="B32" s="154"/>
      <c r="C32" s="154"/>
      <c r="D32" s="154"/>
      <c r="E32" s="215"/>
      <c r="I32" s="161"/>
      <c r="J32" s="154"/>
      <c r="K32" s="154"/>
      <c r="L32" s="154"/>
      <c r="M32" s="215"/>
    </row>
    <row r="33" spans="1:13" x14ac:dyDescent="0.45">
      <c r="A33" s="161"/>
      <c r="B33" s="154"/>
      <c r="C33" s="154"/>
      <c r="D33" s="154"/>
      <c r="E33" s="215"/>
      <c r="I33" s="161"/>
      <c r="J33" s="154"/>
      <c r="K33" s="154"/>
      <c r="L33" s="154"/>
      <c r="M33" s="215"/>
    </row>
    <row r="34" spans="1:13" ht="14.65" thickBot="1" x14ac:dyDescent="0.5">
      <c r="A34" s="161"/>
      <c r="B34" s="154"/>
      <c r="C34" s="154"/>
      <c r="D34" s="154"/>
      <c r="E34" s="215"/>
      <c r="I34" s="446"/>
      <c r="J34" s="447"/>
      <c r="K34" s="447"/>
      <c r="L34" s="447"/>
      <c r="M34" s="216"/>
    </row>
    <row r="35" spans="1:13" ht="14.65" thickBot="1" x14ac:dyDescent="0.5">
      <c r="A35" s="161"/>
      <c r="B35" s="154"/>
      <c r="C35" s="154"/>
      <c r="D35" s="154"/>
      <c r="E35" s="215"/>
      <c r="I35" s="276" t="s">
        <v>31</v>
      </c>
      <c r="J35" s="277">
        <f>SUM(J29:J34)</f>
        <v>44</v>
      </c>
      <c r="K35" s="277">
        <f t="shared" ref="K35:L35" si="3">SUM(K29:K34)</f>
        <v>74</v>
      </c>
      <c r="L35" s="277">
        <f t="shared" si="3"/>
        <v>0</v>
      </c>
      <c r="M35" s="217">
        <f>L35/(K35+J35)</f>
        <v>0</v>
      </c>
    </row>
    <row r="36" spans="1:13" ht="14.65" thickBot="1" x14ac:dyDescent="0.5">
      <c r="A36" s="446"/>
      <c r="B36" s="447"/>
      <c r="C36" s="447"/>
      <c r="D36" s="447"/>
      <c r="E36" s="216"/>
    </row>
    <row r="37" spans="1:13" ht="14.65" thickBot="1" x14ac:dyDescent="0.5">
      <c r="A37" s="276" t="s">
        <v>31</v>
      </c>
      <c r="B37" s="277">
        <f>SUM(B31:B36)</f>
        <v>15</v>
      </c>
      <c r="C37" s="277">
        <f t="shared" ref="C37:D37" si="4">SUM(C31:C36)</f>
        <v>50</v>
      </c>
      <c r="D37" s="277">
        <f t="shared" si="4"/>
        <v>4</v>
      </c>
      <c r="E37" s="217">
        <f>D37/(C37+B37)</f>
        <v>6.1538461538461542E-2</v>
      </c>
    </row>
  </sheetData>
  <mergeCells count="2">
    <mergeCell ref="A27:D27"/>
    <mergeCell ref="I27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2022-07-07T21:31:36Z</dcterms:modified>
</cp:coreProperties>
</file>